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3515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<sst xmlns="http://schemas.openxmlformats.org/spreadsheetml/2006/main" count="188" uniqueCount="101">
  <si>
    <t>Administration communale de:</t>
  </si>
  <si>
    <t>Gestion informatique du document.</t>
  </si>
  <si>
    <t>Commandes :</t>
  </si>
  <si>
    <t>Cliquez sur la commande&gt;&gt;&gt;</t>
  </si>
  <si>
    <t>Enregistré</t>
  </si>
  <si>
    <t>Synthèse du Budget</t>
  </si>
  <si>
    <t>Administration communale de Philippeville</t>
  </si>
  <si>
    <t>Code INS</t>
  </si>
  <si>
    <t>Exercice:</t>
  </si>
  <si>
    <t>Modèle officiel généré par l'application eComptes © SPW Intérieur et Action Sociale</t>
  </si>
  <si>
    <t>Version:</t>
  </si>
  <si>
    <t>S Y N T H È S E  du  B U D G E T
(avec  M. B. approuvées)</t>
  </si>
  <si>
    <t>Module informatisé de publication des budgets annuels</t>
  </si>
  <si>
    <t>Administration communale de :</t>
  </si>
  <si>
    <t>PHILIPPEVILLE</t>
  </si>
  <si>
    <t>Adresse de l'administration:</t>
  </si>
  <si>
    <t>Place d'Armes 12</t>
  </si>
  <si>
    <t>5600 PHILIPPEVILLE</t>
  </si>
  <si>
    <t>www.philippeville.be</t>
  </si>
  <si>
    <t>Date d’arrêt de la M.B. par le conseil:</t>
  </si>
  <si>
    <t>18/12/2025</t>
  </si>
  <si>
    <t>Date d'approbation de la Tutelle:</t>
  </si>
  <si>
    <t>22/01/2026</t>
  </si>
  <si>
    <t>Type document:</t>
  </si>
  <si>
    <t>Budget</t>
  </si>
  <si>
    <t>Directeur Général:</t>
  </si>
  <si>
    <t>Aline MENESTRES</t>
  </si>
  <si>
    <t>Tél:</t>
  </si>
  <si>
    <t>071660064</t>
  </si>
  <si>
    <t>Fax:</t>
  </si>
  <si>
    <t>Email:</t>
  </si>
  <si>
    <t>aline.menestres@commune-philippeville.be</t>
  </si>
  <si>
    <t>Directeur Financier:</t>
  </si>
  <si>
    <t>Christine DUJEUX</t>
  </si>
  <si>
    <t>071660065</t>
  </si>
  <si>
    <t>christine.dujeux@commune-philippeville.be</t>
  </si>
  <si>
    <t>Synthèse des Comptes</t>
  </si>
  <si>
    <t>Evolution du résultat budgétaire ordinaire</t>
  </si>
  <si>
    <t>Exercices:</t>
  </si>
  <si>
    <t>Résultats  Exercice Propre*</t>
  </si>
  <si>
    <r>
      <rPr>
        <b/>
        <sz val="9.5"/>
        <rFont val="Verdana"/>
        <charset val="134"/>
      </rPr>
      <t xml:space="preserve">Résultat global*                              </t>
    </r>
    <r>
      <rPr>
        <b/>
        <sz val="8"/>
        <rFont val="Verdana"/>
        <charset val="134"/>
      </rPr>
      <t>(avec exercices antérieurs et prélèvements)</t>
    </r>
  </si>
  <si>
    <t>* Montant arrondi à l'euro</t>
  </si>
  <si>
    <t>Ventilation économique des dépenses et des recettes ordinaires</t>
  </si>
  <si>
    <t>Dépenses ordinaires (Prévisions)</t>
  </si>
  <si>
    <t>Personnel</t>
  </si>
  <si>
    <t>Fonctionnement</t>
  </si>
  <si>
    <t>Transferts</t>
  </si>
  <si>
    <t>Dette</t>
  </si>
  <si>
    <t>Prélèvements (hors 060)</t>
  </si>
  <si>
    <t>Total (exercice propre)*</t>
  </si>
  <si>
    <t>Exercices antérieurs</t>
  </si>
  <si>
    <t>Prélèvements</t>
  </si>
  <si>
    <t>Total général*</t>
  </si>
  <si>
    <t>Recettes ordinaires (Prévisions)</t>
  </si>
  <si>
    <t>Prestation</t>
  </si>
  <si>
    <t>Ventilation économique des dépenses et des recettes extraordinaires</t>
  </si>
  <si>
    <t>Dépenses extraordinaires (Prévisions)</t>
  </si>
  <si>
    <t>Investissements</t>
  </si>
  <si>
    <t>Recettes extraordinaires (Prévisions)</t>
  </si>
  <si>
    <t>Ventilation fonctionnelle</t>
  </si>
  <si>
    <t>Evolution des dépenses ordinaires (exercice propre)</t>
  </si>
  <si>
    <t>0 Recettes et dépenses générales</t>
  </si>
  <si>
    <t>1 Administration générale</t>
  </si>
  <si>
    <t>3 Sécurité</t>
  </si>
  <si>
    <t>4 Voiries-communications</t>
  </si>
  <si>
    <t>5 Industrie - commerce</t>
  </si>
  <si>
    <t>6 Sylviculture- Agriculture</t>
  </si>
  <si>
    <t>70&gt;75 Enseignement</t>
  </si>
  <si>
    <t>76&gt;77 Culture et sports</t>
  </si>
  <si>
    <t>78 Radio, télévision, presse</t>
  </si>
  <si>
    <t>79 Culte</t>
  </si>
  <si>
    <t>80&gt;86 Action Sociale </t>
  </si>
  <si>
    <t>87 Santé publique et hygiène</t>
  </si>
  <si>
    <t>90&gt;92 Logement</t>
  </si>
  <si>
    <t>93 Aménagement du territoire</t>
  </si>
  <si>
    <t>Evolution des recettes ordinaires (exercice propre)</t>
  </si>
  <si>
    <t>Evolution des dépenses extraordinaires (exercice propre)</t>
  </si>
  <si>
    <t>Evolution des recettes extraordinaires (exercice propre)</t>
  </si>
  <si>
    <t>Commentaires</t>
  </si>
  <si>
    <t>Glossaire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</si>
  <si>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</si>
  <si>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</si>
  <si>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</si>
  <si>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</si>
  <si>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</si>
  <si>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</si>
  <si>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</si>
  <si>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</si>
  <si>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Dépenses effectuées à destination de tiers à la commune (d'autres institutions, organismes, ménages ..)</t>
  </si>
  <si>
    <t>Recettes de transfert</t>
  </si>
  <si>
    <t>Recettes en provenance de tiers ( subsides, taxes, … )</t>
  </si>
  <si>
    <t>Recettes de prestation</t>
  </si>
  <si>
    <t>Recettes découlant de services payants rendus par la commune, de locations, de droits d'entrée …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</si>
  <si>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</si>
  <si>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</si>
  <si>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</si>
  <si>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</si>
  <si>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</si>
  <si>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Les recettes et dépenses nécessaires au fonctionnement de la commune (taxes, subventions , salaires,électricité,fournitures,…)</t>
  </si>
  <si>
    <t>Extraordinaire</t>
  </si>
  <si>
    <t>Les dépenses et leurs moyens de financement afférentes aux investissements ( travaux importants, rénovations, achat de matériel et de véhicules etc … 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</si>
</sst>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\ _€_-;\-* #,##0.00\ _€_-;_-* &quot;-&quot;??\ _€_-;_-@_-"/>
    <numFmt numFmtId="177" formatCode="_ * #,##0_ ;_ * \-#,##0_ ;_ * &quot;-&quot;_ ;_ @_ "/>
    <numFmt numFmtId="178" formatCode="_-* #,##0.00\ &quot;€&quot;_-;\-* #,##0.00\ &quot;€&quot;_-;_-* &quot;-&quot;??\ &quot;€&quot;_-;_-@_-"/>
    <numFmt numFmtId="179" formatCode="_-* #,##0\ _€_-;\-* #,##0\ _€_-;_-* &quot;-&quot;??\ _€_-;_-@_-"/>
    <numFmt numFmtId="180" formatCode="#,##0.00_ ;\-#,##0.00\ "/>
    <numFmt numFmtId="181" formatCode="#,##0_ ;\-#,##0\ "/>
  </numFmts>
  <fonts count="47">
    <font>
      <sz val="10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i/>
      <sz val="8"/>
      <name val="Arial"/>
      <charset val="134"/>
    </font>
    <font>
      <sz val="9"/>
      <color indexed="9"/>
      <name val="Verdana"/>
      <charset val="134"/>
    </font>
    <font>
      <sz val="9"/>
      <name val="Verdana"/>
      <charset val="134"/>
    </font>
    <font>
      <b/>
      <sz val="10"/>
      <name val="Verdana"/>
      <charset val="134"/>
    </font>
    <font>
      <sz val="10"/>
      <name val="Verdana"/>
      <charset val="134"/>
    </font>
    <font>
      <b/>
      <u/>
      <sz val="10"/>
      <name val="Verdana"/>
      <charset val="134"/>
    </font>
    <font>
      <sz val="9.5"/>
      <name val="Verdana"/>
      <charset val="134"/>
    </font>
    <font>
      <i/>
      <sz val="9.5"/>
      <color indexed="12"/>
      <name val="Verdana"/>
      <charset val="134"/>
    </font>
    <font>
      <i/>
      <sz val="9.5"/>
      <color indexed="18"/>
      <name val="Verdana"/>
      <charset val="134"/>
    </font>
    <font>
      <sz val="9.5"/>
      <color indexed="12"/>
      <name val="Verdana"/>
      <charset val="134"/>
    </font>
    <font>
      <sz val="10"/>
      <color theme="0"/>
      <name val="Arial"/>
      <charset val="134"/>
    </font>
    <font>
      <sz val="9.5"/>
      <color indexed="8"/>
      <name val="Verdana"/>
      <charset val="134"/>
    </font>
    <font>
      <b/>
      <sz val="10"/>
      <color theme="0"/>
      <name val="Verdana"/>
      <charset val="134"/>
    </font>
    <font>
      <b/>
      <sz val="10"/>
      <color theme="0"/>
      <name val="Arial"/>
      <charset val="134"/>
    </font>
    <font>
      <sz val="9.5"/>
      <name val="Arial"/>
      <charset val="134"/>
    </font>
    <font>
      <b/>
      <sz val="9.5"/>
      <color indexed="9"/>
      <name val="Verdana"/>
      <charset val="134"/>
    </font>
    <font>
      <b/>
      <sz val="9.5"/>
      <name val="Verdana"/>
      <charset val="134"/>
    </font>
    <font>
      <b/>
      <sz val="18"/>
      <color rgb="FFFF0000"/>
      <name val="Arial"/>
      <charset val="134"/>
    </font>
    <font>
      <sz val="12"/>
      <color rgb="FFFF0000"/>
      <name val="Tahoma"/>
      <charset val="134"/>
    </font>
    <font>
      <sz val="10"/>
      <color indexed="9"/>
      <name val="Arial"/>
      <charset val="134"/>
    </font>
    <font>
      <u/>
      <sz val="11"/>
      <color rgb="FF0000FF"/>
      <name val="Calibri"/>
      <charset val="0"/>
      <scheme val="minor"/>
    </font>
    <font>
      <b/>
      <sz val="10"/>
      <color indexed="10"/>
      <name val="Arial"/>
      <charset val="134"/>
    </font>
    <font>
      <b/>
      <sz val="10"/>
      <color indexed="1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Geneva"/>
      <charset val="134"/>
    </font>
    <font>
      <b/>
      <sz val="8"/>
      <name val="Verdana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double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ouble">
        <color auto="1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double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auto="1"/>
      </right>
      <top style="thin">
        <color theme="0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176" fontId="0" fillId="0" borderId="0" applyFont="0" applyFill="0" applyBorder="0" applyAlignment="0" applyProtection="0"/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24" borderId="4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1" applyNumberFormat="0" applyFill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3" fillId="0" borderId="4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6" borderId="43" applyNumberFormat="0" applyAlignment="0" applyProtection="0">
      <alignment vertical="center"/>
    </xf>
    <xf numFmtId="0" fontId="35" fillId="25" borderId="44" applyNumberFormat="0" applyAlignment="0" applyProtection="0">
      <alignment vertical="center"/>
    </xf>
    <xf numFmtId="0" fontId="36" fillId="25" borderId="43" applyNumberFormat="0" applyAlignment="0" applyProtection="0">
      <alignment vertical="center"/>
    </xf>
    <xf numFmtId="0" fontId="37" fillId="26" borderId="45" applyNumberFormat="0" applyAlignment="0" applyProtection="0">
      <alignment vertical="center"/>
    </xf>
    <xf numFmtId="0" fontId="38" fillId="0" borderId="46" applyNumberFormat="0" applyFill="0" applyAlignment="0" applyProtection="0">
      <alignment vertical="center"/>
    </xf>
    <xf numFmtId="0" fontId="39" fillId="0" borderId="47" applyNumberFormat="0" applyFill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3" fillId="4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40" fontId="45" fillId="0" borderId="0" applyFont="0" applyFill="0" applyBorder="0" applyAlignment="0" applyProtection="0"/>
    <xf numFmtId="0" fontId="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28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12" fillId="6" borderId="6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9" fillId="6" borderId="6" xfId="0" applyFont="1" applyFill="1" applyBorder="1" applyAlignment="1"/>
    <xf numFmtId="0" fontId="9" fillId="6" borderId="0" xfId="0" applyFont="1" applyFill="1" applyBorder="1" applyAlignment="1"/>
    <xf numFmtId="0" fontId="9" fillId="6" borderId="3" xfId="0" applyFont="1" applyFill="1" applyBorder="1" applyAlignment="1"/>
    <xf numFmtId="0" fontId="9" fillId="6" borderId="4" xfId="0" applyFont="1" applyFill="1" applyBorder="1" applyAlignment="1"/>
    <xf numFmtId="0" fontId="9" fillId="0" borderId="0" xfId="0" applyFont="1" applyBorder="1"/>
    <xf numFmtId="0" fontId="9" fillId="6" borderId="7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/>
    </xf>
    <xf numFmtId="0" fontId="12" fillId="6" borderId="8" xfId="0" applyFont="1" applyFill="1" applyBorder="1" applyAlignment="1">
      <alignment vertical="center"/>
    </xf>
    <xf numFmtId="0" fontId="9" fillId="6" borderId="8" xfId="0" applyFont="1" applyFill="1" applyBorder="1" applyAlignment="1"/>
    <xf numFmtId="0" fontId="9" fillId="6" borderId="9" xfId="0" applyFont="1" applyFill="1" applyBorder="1" applyAlignment="1"/>
    <xf numFmtId="0" fontId="0" fillId="0" borderId="0" xfId="0" applyAlignment="1">
      <alignment vertical="top"/>
    </xf>
    <xf numFmtId="0" fontId="2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7" xfId="0" applyFont="1" applyBorder="1" applyAlignment="1">
      <alignment wrapText="1"/>
    </xf>
    <xf numFmtId="4" fontId="0" fillId="0" borderId="5" xfId="1" applyNumberFormat="1" applyFont="1" applyBorder="1"/>
    <xf numFmtId="0" fontId="9" fillId="0" borderId="6" xfId="0" applyFont="1" applyBorder="1" applyAlignment="1"/>
    <xf numFmtId="0" fontId="9" fillId="0" borderId="0" xfId="0" applyFont="1" applyBorder="1" applyAlignment="1"/>
    <xf numFmtId="0" fontId="9" fillId="0" borderId="8" xfId="0" applyFont="1" applyBorder="1" applyAlignment="1"/>
    <xf numFmtId="0" fontId="9" fillId="0" borderId="6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15" fillId="11" borderId="4" xfId="0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6" fillId="12" borderId="4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horizontal="center" vertical="center"/>
    </xf>
    <xf numFmtId="0" fontId="0" fillId="0" borderId="0" xfId="0" applyFont="1"/>
    <xf numFmtId="0" fontId="6" fillId="2" borderId="5" xfId="0" applyFont="1" applyFill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/>
    <xf numFmtId="0" fontId="9" fillId="14" borderId="5" xfId="0" applyFont="1" applyFill="1" applyBorder="1" applyAlignment="1">
      <alignment horizontal="center" vertical="center"/>
    </xf>
    <xf numFmtId="0" fontId="17" fillId="0" borderId="4" xfId="0" applyFont="1" applyBorder="1"/>
    <xf numFmtId="49" fontId="18" fillId="11" borderId="10" xfId="0" applyNumberFormat="1" applyFont="1" applyFill="1" applyBorder="1" applyAlignment="1">
      <alignment horizontal="center" vertical="center"/>
    </xf>
    <xf numFmtId="0" fontId="19" fillId="14" borderId="5" xfId="0" applyFont="1" applyFill="1" applyBorder="1" applyAlignment="1">
      <alignment horizontal="right" vertical="center"/>
    </xf>
    <xf numFmtId="0" fontId="19" fillId="14" borderId="11" xfId="0" applyFont="1" applyFill="1" applyBorder="1" applyAlignment="1">
      <alignment horizontal="right" vertical="center"/>
    </xf>
    <xf numFmtId="0" fontId="19" fillId="14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" fontId="5" fillId="15" borderId="1" xfId="1" applyNumberFormat="1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4" fontId="5" fillId="15" borderId="6" xfId="1" applyNumberFormat="1" applyFont="1" applyFill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4" fontId="5" fillId="15" borderId="12" xfId="1" applyNumberFormat="1" applyFont="1" applyFill="1" applyBorder="1" applyAlignment="1">
      <alignment vertical="center"/>
    </xf>
    <xf numFmtId="0" fontId="9" fillId="16" borderId="14" xfId="0" applyFont="1" applyFill="1" applyBorder="1" applyAlignment="1">
      <alignment horizontal="left" vertical="center"/>
    </xf>
    <xf numFmtId="0" fontId="9" fillId="16" borderId="15" xfId="0" applyFont="1" applyFill="1" applyBorder="1" applyAlignment="1">
      <alignment horizontal="left" vertical="center"/>
    </xf>
    <xf numFmtId="179" fontId="5" fillId="16" borderId="14" xfId="1" applyNumberFormat="1" applyFont="1" applyFill="1" applyBorder="1" applyAlignment="1">
      <alignment vertical="center"/>
    </xf>
    <xf numFmtId="4" fontId="5" fillId="15" borderId="16" xfId="1" applyNumberFormat="1" applyFont="1" applyFill="1" applyBorder="1" applyAlignment="1">
      <alignment vertical="center"/>
    </xf>
    <xf numFmtId="0" fontId="9" fillId="17" borderId="14" xfId="0" applyFont="1" applyFill="1" applyBorder="1" applyAlignment="1">
      <alignment horizontal="left" vertical="center"/>
    </xf>
    <xf numFmtId="0" fontId="9" fillId="17" borderId="15" xfId="0" applyFont="1" applyFill="1" applyBorder="1" applyAlignment="1">
      <alignment horizontal="left" vertical="center"/>
    </xf>
    <xf numFmtId="179" fontId="5" fillId="17" borderId="14" xfId="1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0" fillId="0" borderId="0" xfId="0" applyFont="1" applyAlignment="1">
      <alignment vertical="top"/>
    </xf>
    <xf numFmtId="180" fontId="7" fillId="0" borderId="0" xfId="0" applyNumberFormat="1" applyFont="1" applyFill="1" applyBorder="1" applyAlignment="1">
      <alignment vertical="top"/>
    </xf>
    <xf numFmtId="49" fontId="18" fillId="18" borderId="10" xfId="0" applyNumberFormat="1" applyFont="1" applyFill="1" applyBorder="1" applyAlignment="1">
      <alignment horizontal="center" vertical="center"/>
    </xf>
    <xf numFmtId="0" fontId="9" fillId="16" borderId="17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17" borderId="17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vertical="center"/>
    </xf>
    <xf numFmtId="0" fontId="18" fillId="11" borderId="19" xfId="0" applyFont="1" applyFill="1" applyBorder="1" applyAlignment="1">
      <alignment horizontal="center" vertical="center"/>
    </xf>
    <xf numFmtId="179" fontId="5" fillId="15" borderId="2" xfId="1" applyNumberFormat="1" applyFont="1" applyFill="1" applyBorder="1" applyAlignment="1">
      <alignment vertical="center"/>
    </xf>
    <xf numFmtId="179" fontId="5" fillId="15" borderId="7" xfId="1" applyNumberFormat="1" applyFont="1" applyFill="1" applyBorder="1" applyAlignment="1">
      <alignment vertical="center"/>
    </xf>
    <xf numFmtId="179" fontId="5" fillId="15" borderId="0" xfId="1" applyNumberFormat="1" applyFont="1" applyFill="1" applyBorder="1" applyAlignment="1">
      <alignment vertical="center"/>
    </xf>
    <xf numFmtId="179" fontId="5" fillId="15" borderId="8" xfId="1" applyNumberFormat="1" applyFont="1" applyFill="1" applyBorder="1" applyAlignment="1">
      <alignment vertical="center"/>
    </xf>
    <xf numFmtId="179" fontId="5" fillId="15" borderId="13" xfId="1" applyNumberFormat="1" applyFont="1" applyFill="1" applyBorder="1" applyAlignment="1">
      <alignment vertical="center"/>
    </xf>
    <xf numFmtId="179" fontId="5" fillId="15" borderId="18" xfId="1" applyNumberFormat="1" applyFont="1" applyFill="1" applyBorder="1" applyAlignment="1">
      <alignment vertical="center"/>
    </xf>
    <xf numFmtId="179" fontId="5" fillId="16" borderId="15" xfId="1" applyNumberFormat="1" applyFont="1" applyFill="1" applyBorder="1" applyAlignment="1">
      <alignment vertical="center"/>
    </xf>
    <xf numFmtId="179" fontId="5" fillId="16" borderId="17" xfId="1" applyNumberFormat="1" applyFont="1" applyFill="1" applyBorder="1" applyAlignment="1">
      <alignment vertical="center"/>
    </xf>
    <xf numFmtId="179" fontId="5" fillId="15" borderId="20" xfId="1" applyNumberFormat="1" applyFont="1" applyFill="1" applyBorder="1" applyAlignment="1">
      <alignment vertical="center"/>
    </xf>
    <xf numFmtId="179" fontId="5" fillId="15" borderId="21" xfId="1" applyNumberFormat="1" applyFont="1" applyFill="1" applyBorder="1" applyAlignment="1">
      <alignment vertical="center"/>
    </xf>
    <xf numFmtId="179" fontId="5" fillId="17" borderId="15" xfId="1" applyNumberFormat="1" applyFont="1" applyFill="1" applyBorder="1" applyAlignment="1">
      <alignment vertical="center"/>
    </xf>
    <xf numFmtId="179" fontId="5" fillId="17" borderId="17" xfId="1" applyNumberFormat="1" applyFont="1" applyFill="1" applyBorder="1" applyAlignment="1">
      <alignment vertical="center"/>
    </xf>
    <xf numFmtId="0" fontId="5" fillId="0" borderId="0" xfId="0" applyFont="1" applyBorder="1" applyAlignment="1">
      <alignment vertical="top"/>
    </xf>
    <xf numFmtId="0" fontId="18" fillId="18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5" fillId="0" borderId="0" xfId="0" applyFont="1" applyFill="1" applyBorder="1"/>
    <xf numFmtId="0" fontId="0" fillId="0" borderId="5" xfId="0" applyBorder="1" applyAlignment="1"/>
    <xf numFmtId="0" fontId="0" fillId="11" borderId="19" xfId="0" applyFill="1" applyBorder="1" applyAlignment="1"/>
    <xf numFmtId="0" fontId="0" fillId="11" borderId="22" xfId="0" applyFill="1" applyBorder="1" applyAlignment="1"/>
    <xf numFmtId="0" fontId="0" fillId="18" borderId="19" xfId="0" applyFill="1" applyBorder="1" applyAlignment="1"/>
    <xf numFmtId="0" fontId="0" fillId="18" borderId="22" xfId="0" applyFill="1" applyBorder="1" applyAlignment="1"/>
    <xf numFmtId="0" fontId="6" fillId="19" borderId="5" xfId="0" applyFont="1" applyFill="1" applyBorder="1" applyAlignment="1">
      <alignment horizontal="center" vertical="center"/>
    </xf>
    <xf numFmtId="0" fontId="9" fillId="14" borderId="23" xfId="0" applyFont="1" applyFill="1" applyBorder="1" applyAlignment="1">
      <alignment horizontal="center" vertical="center"/>
    </xf>
    <xf numFmtId="0" fontId="19" fillId="20" borderId="5" xfId="0" applyFont="1" applyFill="1" applyBorder="1" applyAlignment="1">
      <alignment horizontal="right" vertical="center"/>
    </xf>
    <xf numFmtId="0" fontId="19" fillId="20" borderId="5" xfId="0" applyFont="1" applyFill="1" applyBorder="1" applyAlignment="1">
      <alignment horizontal="center" vertical="center"/>
    </xf>
    <xf numFmtId="181" fontId="9" fillId="21" borderId="14" xfId="1" applyNumberFormat="1" applyFont="1" applyFill="1" applyBorder="1" applyAlignment="1">
      <alignment horizontal="center" vertical="center"/>
    </xf>
    <xf numFmtId="0" fontId="19" fillId="22" borderId="14" xfId="0" applyFont="1" applyFill="1" applyBorder="1" applyAlignment="1">
      <alignment horizontal="left" vertical="center" wrapText="1"/>
    </xf>
    <xf numFmtId="0" fontId="19" fillId="22" borderId="15" xfId="0" applyFont="1" applyFill="1" applyBorder="1" applyAlignment="1">
      <alignment horizontal="left" vertical="center" wrapText="1"/>
    </xf>
    <xf numFmtId="0" fontId="19" fillId="22" borderId="17" xfId="0" applyFont="1" applyFill="1" applyBorder="1" applyAlignment="1">
      <alignment horizontal="left" vertical="center" wrapText="1"/>
    </xf>
    <xf numFmtId="181" fontId="9" fillId="22" borderId="14" xfId="1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9" fillId="0" borderId="0" xfId="0" applyFont="1" applyFill="1" applyBorder="1" applyAlignment="1">
      <alignment vertical="center"/>
    </xf>
    <xf numFmtId="181" fontId="9" fillId="0" borderId="0" xfId="1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181" fontId="9" fillId="21" borderId="15" xfId="1" applyNumberFormat="1" applyFont="1" applyFill="1" applyBorder="1" applyAlignment="1">
      <alignment horizontal="center" vertical="center"/>
    </xf>
    <xf numFmtId="181" fontId="9" fillId="21" borderId="17" xfId="1" applyNumberFormat="1" applyFont="1" applyFill="1" applyBorder="1" applyAlignment="1">
      <alignment horizontal="center" vertical="center"/>
    </xf>
    <xf numFmtId="181" fontId="9" fillId="22" borderId="15" xfId="1" applyNumberFormat="1" applyFont="1" applyFill="1" applyBorder="1" applyAlignment="1">
      <alignment horizontal="center" vertical="center"/>
    </xf>
    <xf numFmtId="181" fontId="9" fillId="22" borderId="17" xfId="1" applyNumberFormat="1" applyFont="1" applyFill="1" applyBorder="1" applyAlignment="1">
      <alignment horizontal="center" vertical="center"/>
    </xf>
    <xf numFmtId="0" fontId="0" fillId="19" borderId="5" xfId="0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3" fillId="0" borderId="28" xfId="0" applyFont="1" applyBorder="1" applyAlignment="1">
      <alignment horizontal="left"/>
    </xf>
    <xf numFmtId="0" fontId="0" fillId="0" borderId="29" xfId="0" applyBorder="1" applyAlignment="1">
      <alignment horizontal="left"/>
    </xf>
    <xf numFmtId="49" fontId="20" fillId="6" borderId="0" xfId="0" applyNumberFormat="1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3" fillId="0" borderId="33" xfId="0" applyFont="1" applyBorder="1" applyAlignment="1">
      <alignment horizontal="left"/>
    </xf>
    <xf numFmtId="0" fontId="22" fillId="0" borderId="34" xfId="0" applyFont="1" applyBorder="1" applyAlignment="1"/>
    <xf numFmtId="0" fontId="22" fillId="0" borderId="1" xfId="0" applyFont="1" applyBorder="1" applyAlignment="1"/>
    <xf numFmtId="0" fontId="22" fillId="0" borderId="2" xfId="0" applyFont="1" applyBorder="1" applyAlignment="1"/>
    <xf numFmtId="49" fontId="7" fillId="0" borderId="6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0" xfId="0" applyBorder="1"/>
    <xf numFmtId="49" fontId="7" fillId="0" borderId="6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6" fillId="23" borderId="10" xfId="0" applyFont="1" applyFill="1" applyBorder="1" applyAlignment="1">
      <alignment horizontal="right" vertical="center"/>
    </xf>
    <xf numFmtId="0" fontId="6" fillId="23" borderId="19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0" fillId="0" borderId="4" xfId="0" applyBorder="1"/>
    <xf numFmtId="0" fontId="0" fillId="0" borderId="2" xfId="0" applyBorder="1"/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8" xfId="0" applyFont="1" applyBorder="1" applyAlignment="1">
      <alignment horizontal="right" vertical="center" wrapText="1"/>
    </xf>
    <xf numFmtId="49" fontId="0" fillId="0" borderId="10" xfId="0" applyNumberFormat="1" applyBorder="1" applyAlignment="1">
      <alignment horizontal="center" vertical="center"/>
    </xf>
    <xf numFmtId="58" fontId="0" fillId="0" borderId="19" xfId="0" applyNumberFormat="1" applyBorder="1" applyAlignment="1">
      <alignment horizontal="center" vertical="center"/>
    </xf>
    <xf numFmtId="58" fontId="0" fillId="0" borderId="22" xfId="0" applyNumberForma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9" fontId="7" fillId="23" borderId="19" xfId="0" applyNumberFormat="1" applyFont="1" applyFill="1" applyBorder="1" applyAlignment="1">
      <alignment horizontal="left" vertical="center"/>
    </xf>
    <xf numFmtId="0" fontId="7" fillId="23" borderId="19" xfId="0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3" fillId="0" borderId="0" xfId="6" applyNumberFormat="1" applyBorder="1" applyAlignment="1">
      <alignment horizontal="left" vertical="center"/>
    </xf>
    <xf numFmtId="0" fontId="7" fillId="23" borderId="19" xfId="0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right"/>
    </xf>
    <xf numFmtId="0" fontId="3" fillId="0" borderId="25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6" borderId="0" xfId="0" applyFont="1" applyFill="1" applyBorder="1" applyAlignment="1">
      <alignment horizontal="right"/>
    </xf>
    <xf numFmtId="0" fontId="20" fillId="0" borderId="0" xfId="0" applyFont="1" applyAlignment="1">
      <alignment horizontal="center" vertical="center" readingOrder="1"/>
    </xf>
    <xf numFmtId="0" fontId="21" fillId="0" borderId="38" xfId="0" applyFont="1" applyBorder="1" applyAlignment="1">
      <alignment horizontal="center"/>
    </xf>
    <xf numFmtId="0" fontId="3" fillId="0" borderId="27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0" fontId="3" fillId="0" borderId="3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23" borderId="19" xfId="0" applyFill="1" applyBorder="1"/>
    <xf numFmtId="0" fontId="0" fillId="23" borderId="22" xfId="0" applyFill="1" applyBorder="1"/>
    <xf numFmtId="0" fontId="0" fillId="0" borderId="9" xfId="0" applyBorder="1"/>
    <xf numFmtId="0" fontId="1" fillId="0" borderId="0" xfId="0" applyFont="1"/>
    <xf numFmtId="0" fontId="24" fillId="5" borderId="0" xfId="0" applyFont="1" applyFill="1"/>
    <xf numFmtId="0" fontId="25" fillId="0" borderId="5" xfId="0" applyFont="1" applyBorder="1" applyAlignment="1">
      <alignment horizontal="center"/>
    </xf>
    <xf numFmtId="0" fontId="1" fillId="15" borderId="0" xfId="0" applyFont="1" applyFill="1" applyBorder="1"/>
    <xf numFmtId="0" fontId="0" fillId="15" borderId="0" xfId="0" applyFill="1" applyBorder="1"/>
  </cellXfs>
  <cellStyles count="65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Euro" xfId="49"/>
    <cellStyle name="Euro 2" xfId="50"/>
    <cellStyle name="Euro 2 2" xfId="51"/>
    <cellStyle name="Euro 3" xfId="52"/>
    <cellStyle name="Milliers 2" xfId="53"/>
    <cellStyle name="Milliers 2 2" xfId="54"/>
    <cellStyle name="Milliers 3" xfId="55"/>
    <cellStyle name="Milliers_PRODUITS" xfId="56"/>
    <cellStyle name="Normal 2" xfId="57"/>
    <cellStyle name="Normal_ACTIF_1" xfId="58"/>
    <cellStyle name="Normal_CHARGES" xfId="59"/>
    <cellStyle name="Normal_PASSIF" xfId="60"/>
    <cellStyle name="Normal_PRODUITS" xfId="61"/>
    <cellStyle name="Pourcentage 2" xfId="62"/>
    <cellStyle name="Pourcentage 2 2" xfId="63"/>
    <cellStyle name="Pourcentage 3" xfId="64"/>
  </cellStyles>
  <tableStyles count="0" defaultTableStyle="TableStyleMedium9" defaultPivotStyle="PivotStyleLight16"/>
  <colors>
    <mruColors>
      <color rgb="00DDD9C4"/>
      <color rgb="00E26B0A"/>
      <color rgb="00948A54"/>
      <color rgb="00B7DEE8"/>
      <color rgb="00C5D9F1"/>
      <color rgb="00FFCC99"/>
      <color rgb="00EBF1DE"/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Résultat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 l'exercice propre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340640465298"/>
          <c:y val="0.107280832095097"/>
          <c:w val="0.70196606633674"/>
          <c:h val="0.79173848439821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" "</c:f>
              <c:strCache>
                <c:ptCount val="1"/>
                <c:pt idx="0">
                  <c:v>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1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dLbls>
            <c:delete val="1"/>
          </c:dLbls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2"/>
          <c:tx>
            <c:strRef>
              <c:f>"  "</c:f>
              <c:strCache>
                <c:ptCount val="1"/>
                <c:pt idx="0">
                  <c:v> 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"/>
          <c:y val="0.958408817025658"/>
          <c:w val="0.2872662594713"/>
          <c:h val="0.0383774613611634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9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3f989db-197f-4203-b5d1-be6b6d412d18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Résultat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global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895640926729"/>
          <c:y val="0.107280832095097"/>
          <c:w val="0.701751344482516"/>
          <c:h val="0.79768202080237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" "</c:f>
              <c:strCache>
                <c:ptCount val="1"/>
                <c:pt idx="0">
                  <c:v>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1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dLbls>
            <c:delete val="1"/>
          </c:dLbls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322509.470000003</c:v>
                </c:pt>
                <c:pt idx="1">
                  <c:v>415125.57</c:v>
                </c:pt>
                <c:pt idx="2">
                  <c:v>65331.9699999988</c:v>
                </c:pt>
                <c:pt idx="3">
                  <c:v>1391492.39</c:v>
                </c:pt>
                <c:pt idx="4">
                  <c:v>914725.199999999</c:v>
                </c:pt>
              </c:numCache>
            </c:numRef>
          </c:val>
        </c:ser>
        <c:ser>
          <c:idx val="3"/>
          <c:order val="2"/>
          <c:tx>
            <c:strRef>
              <c:f>"  "</c:f>
              <c:strCache>
                <c:ptCount val="1"/>
                <c:pt idx="0">
                  <c:v> 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"/>
          <c:y val="0.961738835394461"/>
          <c:w val="0.2872662594713"/>
          <c:h val="0.035143381965813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9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e64144c-64fe-495f-ba5d-d3a70fdd8b8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Evolution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des recettes et des dépenses ordinaires (exercice propre)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6819059623333"/>
          <c:y val="0.029007262865530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6970693272791"/>
          <c:y val="0.173704816980865"/>
          <c:w val="0.88485852841201"/>
          <c:h val="0.6452252208100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13323124.36</c:v>
                </c:pt>
                <c:pt idx="1">
                  <c:v>14891807.51</c:v>
                </c:pt>
                <c:pt idx="2">
                  <c:v>16054718.33</c:v>
                </c:pt>
                <c:pt idx="3">
                  <c:v>16376161.02</c:v>
                </c:pt>
                <c:pt idx="4">
                  <c:v>16284030.88</c:v>
                </c:pt>
              </c:numCache>
            </c:numRef>
          </c:val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13323124.36</c:v>
                </c:pt>
                <c:pt idx="1">
                  <c:v>14891807.51</c:v>
                </c:pt>
                <c:pt idx="2">
                  <c:v>16054718.33</c:v>
                </c:pt>
                <c:pt idx="3">
                  <c:v>16376161.02</c:v>
                </c:pt>
                <c:pt idx="4">
                  <c:v>16284030.88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2074075111212"/>
          <c:w val="0.933779660308729"/>
          <c:h val="0.059141777412381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10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20c449e6-15b6-49dd-a9cf-748240bd708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Evolution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des recettes et des dépenses extraordinaires (exercice propre)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68190722784531"/>
          <c:y val="0.03596550431196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6970693272791"/>
          <c:y val="0.181006377302011"/>
          <c:w val="0.88485852841201"/>
          <c:h val="0.6348802086722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12055335.31</c:v>
                </c:pt>
                <c:pt idx="1">
                  <c:v>11808593.48</c:v>
                </c:pt>
                <c:pt idx="2">
                  <c:v>14649015.11</c:v>
                </c:pt>
                <c:pt idx="3">
                  <c:v>12676583.57</c:v>
                </c:pt>
                <c:pt idx="4">
                  <c:v>10334955.72</c:v>
                </c:pt>
              </c:numCache>
            </c:numRef>
          </c:val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12931470.2</c:v>
                </c:pt>
                <c:pt idx="1">
                  <c:v>11680265.76</c:v>
                </c:pt>
                <c:pt idx="2">
                  <c:v>14803493.35</c:v>
                </c:pt>
                <c:pt idx="3">
                  <c:v>12358935.81</c:v>
                </c:pt>
                <c:pt idx="4">
                  <c:v>11914104.7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351244585372"/>
          <c:w val="0.933779660308729"/>
          <c:h val="0.0580493537393767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10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857de47-48ea-4909-86a3-d4f5dca8b0ac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>
      <xdr:nvSpPr>
        <xdr:cNvPr id="6145" name="Text Box 1"/>
        <xdr:cNvSpPr txBox="1">
          <a:spLocks noChangeArrowheads="1"/>
        </xdr:cNvSpPr>
      </xdr:nvSpPr>
      <xdr:spPr>
        <a:xfrm>
          <a:off x="2196465" y="942975"/>
          <a:ext cx="2651125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Génération des pages web</a:t>
          </a:r>
          <a:endParaRPr lang="fr-BE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0" y="1120140"/>
          <a:ext cx="914400" cy="84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48475" y="1129665"/>
          <a:ext cx="1333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>
      <xdr:nvGraphicFramePr>
        <xdr:cNvPr id="6793690" name="Graphique 2"/>
        <xdr:cNvGraphicFramePr/>
      </xdr:nvGraphicFramePr>
      <xdr:xfrm>
        <a:off x="47625" y="2891790"/>
        <a:ext cx="4410075" cy="4378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>
      <xdr:nvGraphicFramePr>
        <xdr:cNvPr id="6793691" name="Graphique 7"/>
        <xdr:cNvGraphicFramePr/>
      </xdr:nvGraphicFramePr>
      <xdr:xfrm>
        <a:off x="4670425" y="2891790"/>
        <a:ext cx="4378325" cy="4378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>
      <xdr:nvGraphicFramePr>
        <xdr:cNvPr id="7538739" name="Graphique 2"/>
        <xdr:cNvGraphicFramePr/>
      </xdr:nvGraphicFramePr>
      <xdr:xfrm>
        <a:off x="133350" y="7623810"/>
        <a:ext cx="7620000" cy="3543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>
      <xdr:nvGraphicFramePr>
        <xdr:cNvPr id="7555123" name="Graphique 2"/>
        <xdr:cNvGraphicFramePr/>
      </xdr:nvGraphicFramePr>
      <xdr:xfrm>
        <a:off x="142875" y="7676515"/>
        <a:ext cx="7620000" cy="36099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ine.menestres@commune-philippeville.be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"/>
  <dimension ref="A1:E7"/>
  <sheetViews>
    <sheetView workbookViewId="0">
      <selection activeCell="C9" sqref="C9"/>
    </sheetView>
  </sheetViews>
  <sheetFormatPr defaultColWidth="11" defaultRowHeight="12.75" outlineLevelRow="6" outlineLevelCol="4"/>
  <cols>
    <col min="1" max="1" width="33.2857142857143" customWidth="1"/>
    <col min="2" max="2" width="39.4285714285714" customWidth="1"/>
    <col min="3" max="3" width="36.7142857142857" customWidth="1"/>
    <col min="4" max="4" width="29" customWidth="1"/>
  </cols>
  <sheetData>
    <row r="1" spans="1:5">
      <c r="A1" s="281" t="e">
        <f>#REF!</f>
        <v>#REF!</v>
      </c>
      <c r="B1" s="281"/>
      <c r="C1" s="281" t="s">
        <v>0</v>
      </c>
      <c r="D1" s="281"/>
      <c r="E1" s="281"/>
    </row>
    <row r="2" spans="1:5">
      <c r="A2" s="281"/>
      <c r="B2" s="281"/>
      <c r="C2" s="281"/>
      <c r="D2" s="281"/>
      <c r="E2" s="281"/>
    </row>
    <row r="3" spans="1:2">
      <c r="A3" s="282" t="s">
        <v>1</v>
      </c>
      <c r="B3" s="283" t="s">
        <v>2</v>
      </c>
    </row>
    <row r="5" spans="1:3">
      <c r="A5" t="s">
        <v>3</v>
      </c>
      <c r="B5" s="284"/>
      <c r="C5" s="285"/>
    </row>
    <row r="6" spans="2:3">
      <c r="B6" s="285"/>
      <c r="C6" s="285"/>
    </row>
    <row r="7" spans="2:3">
      <c r="B7" s="284"/>
      <c r="C7" s="285" t="s">
        <v>4</v>
      </c>
    </row>
  </sheetData>
  <pageMargins left="0.787401575" right="0.787401575" top="0.984251969" bottom="0.984251969" header="0.4921259845" footer="0.4921259845"/>
  <pageSetup paperSize="9" orientation="landscape" horizont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"/>
  <dimension ref="A1:V38"/>
  <sheetViews>
    <sheetView tabSelected="1" workbookViewId="0">
      <selection activeCell="X19" sqref="X19"/>
    </sheetView>
  </sheetViews>
  <sheetFormatPr defaultColWidth="11" defaultRowHeight="12.75"/>
  <cols>
    <col min="1" max="13" width="5.28571428571429" customWidth="1"/>
    <col min="14" max="14" width="7.71428571428571" customWidth="1"/>
    <col min="15" max="19" width="5.28571428571429" customWidth="1"/>
  </cols>
  <sheetData>
    <row r="1" customHeight="1" spans="1:22">
      <c r="A1" s="190" t="s">
        <v>5</v>
      </c>
      <c r="B1" s="3"/>
      <c r="C1" s="3"/>
      <c r="D1" s="3"/>
      <c r="E1" s="3"/>
      <c r="F1" s="3"/>
      <c r="G1" s="191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7"/>
      <c r="U1" s="38" t="s">
        <v>7</v>
      </c>
      <c r="V1" s="46">
        <v>93056</v>
      </c>
    </row>
    <row r="2" spans="1:22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9"/>
      <c r="U2" s="40" t="s">
        <v>8</v>
      </c>
      <c r="V2" s="47">
        <f>R27</f>
        <v>2026</v>
      </c>
    </row>
    <row r="3" spans="1:22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U3" s="41" t="s">
        <v>10</v>
      </c>
      <c r="V3" s="159">
        <v>2</v>
      </c>
    </row>
    <row r="4" ht="13.9" customHeight="1" spans="1:19">
      <c r="A4" s="8"/>
      <c r="B4" s="9"/>
      <c r="C4" s="9"/>
      <c r="D4" s="9"/>
      <c r="E4" s="9"/>
      <c r="F4" s="32"/>
      <c r="G4" s="32"/>
      <c r="H4" s="11"/>
      <c r="I4" s="11"/>
      <c r="J4" s="32"/>
      <c r="K4" s="32"/>
      <c r="L4" s="32"/>
      <c r="M4" s="32"/>
      <c r="N4" s="11"/>
      <c r="O4" s="11"/>
      <c r="P4" s="41"/>
      <c r="Q4" s="41"/>
      <c r="R4" s="254"/>
      <c r="S4" s="254"/>
    </row>
    <row r="5" ht="13.9" customHeight="1" spans="3:21">
      <c r="C5" s="192"/>
      <c r="D5" s="193"/>
      <c r="E5" s="193"/>
      <c r="F5" s="193"/>
      <c r="G5" s="193"/>
      <c r="H5" s="194"/>
      <c r="I5" s="194"/>
      <c r="J5" s="193"/>
      <c r="K5" s="193"/>
      <c r="L5" s="194"/>
      <c r="M5" s="194"/>
      <c r="N5" s="194"/>
      <c r="O5" s="194"/>
      <c r="P5" s="193"/>
      <c r="Q5" s="193"/>
      <c r="R5" s="255"/>
      <c r="S5" s="255"/>
      <c r="T5" s="256"/>
      <c r="U5" s="257"/>
    </row>
    <row r="6" ht="13.9" customHeight="1" spans="3:21">
      <c r="C6" s="195"/>
      <c r="D6" s="196"/>
      <c r="E6" s="196"/>
      <c r="F6" s="196"/>
      <c r="G6" s="197"/>
      <c r="H6" s="198"/>
      <c r="I6" s="198"/>
      <c r="J6" s="197"/>
      <c r="K6" s="197"/>
      <c r="L6" s="198"/>
      <c r="M6" s="198"/>
      <c r="N6" s="198"/>
      <c r="O6" s="198"/>
      <c r="P6" s="197"/>
      <c r="Q6" s="197"/>
      <c r="R6" s="258"/>
      <c r="S6" s="258"/>
      <c r="T6" s="259"/>
      <c r="U6" s="260"/>
    </row>
    <row r="7" ht="57" customHeight="1" spans="3:21">
      <c r="C7" s="195"/>
      <c r="D7" s="196"/>
      <c r="E7" s="196"/>
      <c r="F7" s="199"/>
      <c r="G7" s="200" t="s">
        <v>11</v>
      </c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61"/>
      <c r="U7" s="260"/>
    </row>
    <row r="8" ht="13.9" customHeight="1" spans="3:22">
      <c r="C8" s="195"/>
      <c r="D8" s="196"/>
      <c r="E8" s="196"/>
      <c r="F8" s="199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62"/>
      <c r="T8" s="261"/>
      <c r="U8" s="260"/>
      <c r="V8" s="263"/>
    </row>
    <row r="9" ht="13.9" customHeight="1" spans="3:21">
      <c r="C9" s="195"/>
      <c r="D9" s="196"/>
      <c r="E9" s="196"/>
      <c r="F9" s="199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62"/>
      <c r="T9" s="261"/>
      <c r="U9" s="260"/>
    </row>
    <row r="10" ht="13.9" customHeight="1" spans="3:21">
      <c r="C10" s="195"/>
      <c r="D10" s="196"/>
      <c r="E10" s="196"/>
      <c r="F10" s="199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62"/>
      <c r="T10" s="261"/>
      <c r="U10" s="260"/>
    </row>
    <row r="11" ht="13.9" customHeight="1" spans="3:21">
      <c r="C11" s="195"/>
      <c r="D11" s="196"/>
      <c r="E11" s="196"/>
      <c r="F11" s="196"/>
      <c r="G11" s="202" t="s">
        <v>12</v>
      </c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64"/>
      <c r="T11" s="259"/>
      <c r="U11" s="260"/>
    </row>
    <row r="12" ht="13.9" customHeight="1" spans="3:21">
      <c r="C12" s="195"/>
      <c r="D12" s="196"/>
      <c r="E12" s="196"/>
      <c r="F12" s="196"/>
      <c r="G12" s="196"/>
      <c r="H12" s="204"/>
      <c r="I12" s="204"/>
      <c r="J12" s="196"/>
      <c r="K12" s="196"/>
      <c r="L12" s="204"/>
      <c r="M12" s="204"/>
      <c r="N12" s="204"/>
      <c r="O12" s="204"/>
      <c r="P12" s="196"/>
      <c r="Q12" s="196"/>
      <c r="R12" s="265"/>
      <c r="S12" s="265"/>
      <c r="T12" s="259"/>
      <c r="U12" s="260"/>
    </row>
    <row r="13" ht="13.9" customHeight="1" spans="3:21">
      <c r="C13" s="195"/>
      <c r="D13" s="196"/>
      <c r="E13" s="196"/>
      <c r="F13" s="196"/>
      <c r="G13" s="196"/>
      <c r="H13" s="204"/>
      <c r="I13" s="204"/>
      <c r="J13" s="196"/>
      <c r="K13" s="196"/>
      <c r="L13" s="204"/>
      <c r="M13" s="204"/>
      <c r="N13" s="204"/>
      <c r="O13" s="204"/>
      <c r="P13" s="196"/>
      <c r="Q13" s="196"/>
      <c r="R13" s="265"/>
      <c r="S13" s="265"/>
      <c r="T13" s="259"/>
      <c r="U13" s="260"/>
    </row>
    <row r="14" ht="13.9" customHeight="1" spans="3:21">
      <c r="C14" s="205"/>
      <c r="D14" s="206"/>
      <c r="E14" s="206"/>
      <c r="F14" s="206"/>
      <c r="G14" s="206"/>
      <c r="H14" s="207"/>
      <c r="I14" s="207"/>
      <c r="J14" s="206"/>
      <c r="K14" s="206"/>
      <c r="L14" s="207"/>
      <c r="M14" s="207"/>
      <c r="N14" s="207"/>
      <c r="O14" s="207"/>
      <c r="P14" s="206"/>
      <c r="Q14" s="206"/>
      <c r="R14" s="266"/>
      <c r="S14" s="266"/>
      <c r="T14" s="267"/>
      <c r="U14" s="268"/>
    </row>
    <row r="15" ht="13.9" customHeight="1" spans="3:9">
      <c r="C15" s="208"/>
      <c r="D15" s="208"/>
      <c r="E15" s="208"/>
      <c r="F15" s="208"/>
      <c r="G15" s="208"/>
      <c r="H15" s="208"/>
      <c r="I15" s="208"/>
    </row>
    <row r="16" ht="13.15" customHeight="1" spans="3:21">
      <c r="C16" s="209"/>
      <c r="D16" s="210"/>
      <c r="E16" s="210"/>
      <c r="F16" s="210"/>
      <c r="G16" s="210"/>
      <c r="H16" s="210"/>
      <c r="I16" s="210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69"/>
    </row>
    <row r="17" ht="16.15" customHeight="1" spans="3:21">
      <c r="C17" s="211" t="s">
        <v>13</v>
      </c>
      <c r="D17" s="212"/>
      <c r="E17" s="212"/>
      <c r="F17" s="212"/>
      <c r="G17" s="212"/>
      <c r="H17" s="212"/>
      <c r="I17" s="212"/>
      <c r="J17" s="227" t="s">
        <v>14</v>
      </c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70"/>
    </row>
    <row r="18" ht="16.15" customHeight="1" spans="3:21">
      <c r="C18" s="213"/>
      <c r="D18" s="214"/>
      <c r="E18" s="17"/>
      <c r="F18" s="17"/>
      <c r="G18" s="17"/>
      <c r="H18" s="17"/>
      <c r="I18" s="216"/>
      <c r="J18" s="216"/>
      <c r="K18" s="216"/>
      <c r="L18" s="216"/>
      <c r="M18" s="216"/>
      <c r="N18" s="216"/>
      <c r="O18" s="17"/>
      <c r="P18" s="17"/>
      <c r="Q18" s="17"/>
      <c r="R18" s="17"/>
      <c r="S18" s="216"/>
      <c r="T18" s="216"/>
      <c r="U18" s="270"/>
    </row>
    <row r="19" ht="16.15" customHeight="1" spans="3:21">
      <c r="C19" s="213" t="s">
        <v>15</v>
      </c>
      <c r="D19" s="212"/>
      <c r="E19" s="212"/>
      <c r="F19" s="212"/>
      <c r="G19" s="212"/>
      <c r="H19" s="212"/>
      <c r="I19" s="229"/>
      <c r="J19" s="230" t="s">
        <v>16</v>
      </c>
      <c r="K19" s="231"/>
      <c r="L19" s="231"/>
      <c r="M19" s="231"/>
      <c r="N19" s="231"/>
      <c r="O19" s="231"/>
      <c r="P19" s="231"/>
      <c r="Q19" s="231"/>
      <c r="R19" s="231"/>
      <c r="S19" s="231"/>
      <c r="T19" s="271"/>
      <c r="U19" s="270"/>
    </row>
    <row r="20" ht="16.15" customHeight="1" spans="3:21">
      <c r="C20" s="215"/>
      <c r="D20" s="216"/>
      <c r="E20" s="216"/>
      <c r="F20" s="216"/>
      <c r="G20" s="216"/>
      <c r="H20" s="216"/>
      <c r="I20" s="216"/>
      <c r="J20" s="232" t="s">
        <v>17</v>
      </c>
      <c r="K20" s="233"/>
      <c r="L20" s="233"/>
      <c r="M20" s="233"/>
      <c r="N20" s="233"/>
      <c r="O20" s="233"/>
      <c r="P20" s="233"/>
      <c r="Q20" s="233"/>
      <c r="R20" s="233"/>
      <c r="S20" s="233"/>
      <c r="T20" s="272"/>
      <c r="U20" s="270"/>
    </row>
    <row r="21" ht="16.15" customHeight="1" spans="3:21">
      <c r="C21" s="215"/>
      <c r="D21" s="216"/>
      <c r="E21" s="216"/>
      <c r="F21" s="216"/>
      <c r="G21" s="216"/>
      <c r="H21" s="216"/>
      <c r="I21" s="17"/>
      <c r="J21" s="234" t="s">
        <v>18</v>
      </c>
      <c r="K21" s="235"/>
      <c r="L21" s="235"/>
      <c r="M21" s="235"/>
      <c r="N21" s="235"/>
      <c r="O21" s="235"/>
      <c r="P21" s="235"/>
      <c r="Q21" s="235"/>
      <c r="R21" s="235"/>
      <c r="S21" s="235"/>
      <c r="T21" s="273"/>
      <c r="U21" s="270"/>
    </row>
    <row r="22" ht="16.15" customHeight="1" spans="3:21">
      <c r="C22" s="215"/>
      <c r="D22" s="216"/>
      <c r="E22" s="216"/>
      <c r="F22" s="216"/>
      <c r="G22" s="216"/>
      <c r="H22" s="216"/>
      <c r="I22" s="17"/>
      <c r="J22" s="17"/>
      <c r="K22" s="17"/>
      <c r="L22" s="17"/>
      <c r="M22" s="17"/>
      <c r="N22" s="216"/>
      <c r="O22" s="216"/>
      <c r="P22" s="216"/>
      <c r="Q22" s="216"/>
      <c r="R22" s="216"/>
      <c r="S22" s="274"/>
      <c r="T22" s="275"/>
      <c r="U22" s="270"/>
    </row>
    <row r="23" ht="16.15" customHeight="1" spans="3:21">
      <c r="C23" s="217" t="s">
        <v>19</v>
      </c>
      <c r="D23" s="218"/>
      <c r="E23" s="218"/>
      <c r="F23" s="218"/>
      <c r="G23" s="218"/>
      <c r="H23" s="218"/>
      <c r="I23" s="236"/>
      <c r="J23" s="237"/>
      <c r="K23" s="238" t="s">
        <v>20</v>
      </c>
      <c r="L23" s="238"/>
      <c r="M23" s="239"/>
      <c r="N23" s="216"/>
      <c r="O23" s="216"/>
      <c r="P23" s="216"/>
      <c r="Q23" s="216"/>
      <c r="R23" s="216"/>
      <c r="S23" s="274"/>
      <c r="T23" s="275"/>
      <c r="U23" s="270"/>
    </row>
    <row r="24" ht="16.15" customHeight="1" spans="3:21">
      <c r="C24" s="213"/>
      <c r="D24" s="218"/>
      <c r="E24" s="218"/>
      <c r="F24" s="218"/>
      <c r="G24" s="218"/>
      <c r="H24" s="219"/>
      <c r="I24" s="212"/>
      <c r="J24" s="17"/>
      <c r="K24" s="17"/>
      <c r="L24" s="17"/>
      <c r="M24" s="17"/>
      <c r="N24" s="216"/>
      <c r="O24" s="216"/>
      <c r="P24" s="216"/>
      <c r="Q24" s="216"/>
      <c r="R24" s="216"/>
      <c r="S24" s="274"/>
      <c r="T24" s="275"/>
      <c r="U24" s="270"/>
    </row>
    <row r="25" ht="16.15" customHeight="1" spans="3:21">
      <c r="C25" s="213" t="s">
        <v>21</v>
      </c>
      <c r="D25" s="212"/>
      <c r="E25" s="212"/>
      <c r="F25" s="212"/>
      <c r="G25" s="212"/>
      <c r="H25" s="212"/>
      <c r="I25" s="229"/>
      <c r="J25" s="237"/>
      <c r="K25" s="238" t="s">
        <v>22</v>
      </c>
      <c r="L25" s="238"/>
      <c r="M25" s="239"/>
      <c r="N25" s="216"/>
      <c r="O25" s="216"/>
      <c r="P25" s="216"/>
      <c r="Q25" s="216"/>
      <c r="R25" s="216"/>
      <c r="S25" s="274"/>
      <c r="T25" s="275"/>
      <c r="U25" s="270"/>
    </row>
    <row r="26" ht="16.15" customHeight="1" spans="3:21">
      <c r="C26" s="213"/>
      <c r="D26" s="219"/>
      <c r="E26" s="219"/>
      <c r="F26" s="219"/>
      <c r="G26" s="219"/>
      <c r="H26" s="219"/>
      <c r="I26" s="212"/>
      <c r="J26" s="17"/>
      <c r="K26" s="17"/>
      <c r="L26" s="17"/>
      <c r="M26" s="17"/>
      <c r="N26" s="216"/>
      <c r="O26" s="216"/>
      <c r="P26" s="216"/>
      <c r="Q26" s="216"/>
      <c r="R26" s="216"/>
      <c r="S26" s="216"/>
      <c r="T26" s="216"/>
      <c r="U26" s="270"/>
    </row>
    <row r="27" ht="16.9" customHeight="1" spans="3:21">
      <c r="C27" s="213" t="s">
        <v>23</v>
      </c>
      <c r="D27" s="212"/>
      <c r="E27" s="212"/>
      <c r="F27" s="212"/>
      <c r="G27" s="212"/>
      <c r="H27" s="212"/>
      <c r="I27" s="229"/>
      <c r="J27" s="240" t="s">
        <v>24</v>
      </c>
      <c r="K27" s="241"/>
      <c r="L27" s="238"/>
      <c r="M27" s="239"/>
      <c r="O27" s="212" t="s">
        <v>8</v>
      </c>
      <c r="P27" s="212"/>
      <c r="Q27" s="229"/>
      <c r="R27" s="276">
        <v>2026</v>
      </c>
      <c r="S27" s="277"/>
      <c r="T27" s="216"/>
      <c r="U27" s="270"/>
    </row>
    <row r="28" ht="16.9" customHeight="1" spans="3:21">
      <c r="C28" s="215"/>
      <c r="D28" s="216"/>
      <c r="E28" s="216"/>
      <c r="F28" s="216"/>
      <c r="G28" s="216"/>
      <c r="H28" s="216"/>
      <c r="I28" s="242"/>
      <c r="J28" s="17"/>
      <c r="K28" s="17"/>
      <c r="L28" s="17"/>
      <c r="M28" s="17"/>
      <c r="N28" s="216"/>
      <c r="O28" s="216"/>
      <c r="P28" s="216"/>
      <c r="Q28" s="216"/>
      <c r="R28" s="216"/>
      <c r="S28" s="216"/>
      <c r="T28" s="216"/>
      <c r="U28" s="270"/>
    </row>
    <row r="29" ht="16.9" customHeight="1" spans="3:21">
      <c r="C29" s="220" t="s">
        <v>25</v>
      </c>
      <c r="D29" s="221"/>
      <c r="E29" s="221"/>
      <c r="F29" s="221"/>
      <c r="G29" s="221"/>
      <c r="H29" s="221"/>
      <c r="I29" s="221"/>
      <c r="J29" s="243" t="s">
        <v>26</v>
      </c>
      <c r="K29" s="244"/>
      <c r="L29" s="244"/>
      <c r="M29" s="244"/>
      <c r="N29" s="244"/>
      <c r="O29" s="244"/>
      <c r="P29" s="244"/>
      <c r="Q29" s="244"/>
      <c r="R29" s="244"/>
      <c r="S29" s="244"/>
      <c r="T29" s="278"/>
      <c r="U29" s="279"/>
    </row>
    <row r="30" ht="16.9" customHeight="1" spans="3:21">
      <c r="C30" s="222" t="s">
        <v>27</v>
      </c>
      <c r="D30" s="223"/>
      <c r="E30" s="223"/>
      <c r="F30" s="223"/>
      <c r="G30" s="223"/>
      <c r="H30" s="223"/>
      <c r="I30" s="223"/>
      <c r="J30" s="245" t="s">
        <v>28</v>
      </c>
      <c r="K30" s="246"/>
      <c r="L30" s="246"/>
      <c r="M30" s="246"/>
      <c r="N30" s="246"/>
      <c r="O30" s="246"/>
      <c r="P30" s="246"/>
      <c r="Q30" s="246"/>
      <c r="R30" s="246"/>
      <c r="S30" s="246"/>
      <c r="T30" s="216"/>
      <c r="U30" s="270"/>
    </row>
    <row r="31" ht="16.9" customHeight="1" spans="3:21">
      <c r="C31" s="213" t="s">
        <v>29</v>
      </c>
      <c r="D31" s="212"/>
      <c r="E31" s="212"/>
      <c r="F31" s="212"/>
      <c r="G31" s="212"/>
      <c r="H31" s="212"/>
      <c r="I31" s="212"/>
      <c r="J31" s="247"/>
      <c r="K31" s="248"/>
      <c r="L31" s="248"/>
      <c r="M31" s="248"/>
      <c r="N31" s="248"/>
      <c r="O31" s="248"/>
      <c r="P31" s="248"/>
      <c r="Q31" s="248"/>
      <c r="R31" s="248"/>
      <c r="S31" s="248"/>
      <c r="T31" s="216"/>
      <c r="U31" s="270"/>
    </row>
    <row r="32" ht="16.9" customHeight="1" spans="3:21">
      <c r="C32" s="213" t="s">
        <v>30</v>
      </c>
      <c r="D32" s="212"/>
      <c r="E32" s="212"/>
      <c r="F32" s="212"/>
      <c r="G32" s="212"/>
      <c r="H32" s="212"/>
      <c r="I32" s="212"/>
      <c r="J32" s="249" t="s">
        <v>31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16"/>
      <c r="U32" s="270"/>
    </row>
    <row r="33" ht="16.9" customHeight="1" spans="3:21">
      <c r="C33" s="215"/>
      <c r="D33" s="216"/>
      <c r="E33" s="216"/>
      <c r="F33" s="216"/>
      <c r="G33" s="216"/>
      <c r="H33" s="216"/>
      <c r="I33" s="216"/>
      <c r="J33" s="216"/>
      <c r="K33" s="242"/>
      <c r="L33" s="17"/>
      <c r="M33" s="17"/>
      <c r="N33" s="17"/>
      <c r="O33" s="17"/>
      <c r="P33" s="216"/>
      <c r="Q33" s="216"/>
      <c r="R33" s="216"/>
      <c r="S33" s="216"/>
      <c r="T33" s="216"/>
      <c r="U33" s="270"/>
    </row>
    <row r="34" ht="16.9" customHeight="1" spans="3:21">
      <c r="C34" s="220" t="s">
        <v>32</v>
      </c>
      <c r="D34" s="221"/>
      <c r="E34" s="221"/>
      <c r="F34" s="221"/>
      <c r="G34" s="221"/>
      <c r="H34" s="221"/>
      <c r="I34" s="221"/>
      <c r="J34" s="243" t="s">
        <v>33</v>
      </c>
      <c r="K34" s="250"/>
      <c r="L34" s="244"/>
      <c r="M34" s="250"/>
      <c r="N34" s="250"/>
      <c r="O34" s="250"/>
      <c r="P34" s="250"/>
      <c r="Q34" s="250"/>
      <c r="R34" s="250"/>
      <c r="S34" s="250"/>
      <c r="T34" s="278"/>
      <c r="U34" s="279"/>
    </row>
    <row r="35" ht="16.9" customHeight="1" spans="3:21">
      <c r="C35" s="222" t="s">
        <v>27</v>
      </c>
      <c r="D35" s="223"/>
      <c r="E35" s="223"/>
      <c r="F35" s="223"/>
      <c r="G35" s="223"/>
      <c r="H35" s="223"/>
      <c r="I35" s="223"/>
      <c r="J35" s="245" t="s">
        <v>34</v>
      </c>
      <c r="K35" s="231"/>
      <c r="L35" s="231"/>
      <c r="M35" s="231"/>
      <c r="N35" s="231"/>
      <c r="O35" s="231"/>
      <c r="P35" s="231"/>
      <c r="Q35" s="231"/>
      <c r="R35" s="231"/>
      <c r="S35" s="231"/>
      <c r="T35" s="226"/>
      <c r="U35" s="269"/>
    </row>
    <row r="36" ht="16.9" customHeight="1" spans="3:21">
      <c r="C36" s="213" t="s">
        <v>29</v>
      </c>
      <c r="D36" s="212"/>
      <c r="E36" s="212"/>
      <c r="F36" s="212"/>
      <c r="G36" s="212"/>
      <c r="H36" s="212"/>
      <c r="I36" s="212"/>
      <c r="J36" s="247"/>
      <c r="K36" s="248"/>
      <c r="L36" s="248"/>
      <c r="M36" s="248"/>
      <c r="N36" s="248"/>
      <c r="O36" s="248"/>
      <c r="P36" s="248"/>
      <c r="Q36" s="248"/>
      <c r="R36" s="248"/>
      <c r="S36" s="248"/>
      <c r="T36" s="216"/>
      <c r="U36" s="270"/>
    </row>
    <row r="37" ht="16.9" customHeight="1" spans="3:21">
      <c r="C37" s="213" t="s">
        <v>30</v>
      </c>
      <c r="D37" s="212"/>
      <c r="E37" s="212"/>
      <c r="F37" s="212"/>
      <c r="G37" s="212"/>
      <c r="H37" s="212"/>
      <c r="I37" s="212"/>
      <c r="J37" s="251" t="s">
        <v>35</v>
      </c>
      <c r="K37" s="233"/>
      <c r="L37" s="233"/>
      <c r="M37" s="233"/>
      <c r="N37" s="233"/>
      <c r="O37" s="233"/>
      <c r="P37" s="233"/>
      <c r="Q37" s="233"/>
      <c r="R37" s="233"/>
      <c r="S37" s="233"/>
      <c r="T37" s="216"/>
      <c r="U37" s="270"/>
    </row>
    <row r="38" ht="13.15" customHeight="1" spans="3:21">
      <c r="C38" s="224"/>
      <c r="D38" s="225"/>
      <c r="E38" s="225"/>
      <c r="F38" s="225"/>
      <c r="G38" s="225"/>
      <c r="H38" s="225"/>
      <c r="I38" s="252"/>
      <c r="J38" s="253"/>
      <c r="K38" s="253"/>
      <c r="L38" s="253"/>
      <c r="M38" s="253"/>
      <c r="N38" s="225"/>
      <c r="O38" s="225"/>
      <c r="P38" s="225"/>
      <c r="Q38" s="225"/>
      <c r="R38" s="225"/>
      <c r="S38" s="225"/>
      <c r="T38" s="225"/>
      <c r="U38" s="280"/>
    </row>
  </sheetData>
  <mergeCells count="29">
    <mergeCell ref="G7:S7"/>
    <mergeCell ref="G8:R8"/>
    <mergeCell ref="G9:R9"/>
    <mergeCell ref="G10:R10"/>
    <mergeCell ref="G11:S11"/>
    <mergeCell ref="C17:I17"/>
    <mergeCell ref="J17:T17"/>
    <mergeCell ref="C19:I19"/>
    <mergeCell ref="C23:I23"/>
    <mergeCell ref="C25:I25"/>
    <mergeCell ref="C27:I27"/>
    <mergeCell ref="O27:Q27"/>
    <mergeCell ref="R27:S27"/>
    <mergeCell ref="C29:I29"/>
    <mergeCell ref="C30:I30"/>
    <mergeCell ref="J30:S30"/>
    <mergeCell ref="C31:I31"/>
    <mergeCell ref="J31:S31"/>
    <mergeCell ref="C32:I32"/>
    <mergeCell ref="J32:S32"/>
    <mergeCell ref="C34:I34"/>
    <mergeCell ref="C35:I35"/>
    <mergeCell ref="J35:S35"/>
    <mergeCell ref="C36:I36"/>
    <mergeCell ref="J36:S36"/>
    <mergeCell ref="C37:I37"/>
    <mergeCell ref="J37:S37"/>
    <mergeCell ref="A1:F2"/>
    <mergeCell ref="G1:S2"/>
  </mergeCells>
  <hyperlinks>
    <hyperlink ref="J32" r:id="rId2" display="aline.menestres@commune-philippeville.be"/>
  </hyperlink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4"/>
  <dimension ref="A1:X41"/>
  <sheetViews>
    <sheetView zoomScalePageLayoutView="70"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36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Coordonnées!V1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Coordonnées!V2</f>
        <v>2026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Coordonnées!V3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3.15" customHeight="1" spans="1:19">
      <c r="A5" s="15"/>
      <c r="B5" s="19"/>
      <c r="C5" s="110"/>
      <c r="D5" s="110"/>
      <c r="E5" s="110"/>
      <c r="F5" s="17"/>
      <c r="G5" s="17"/>
      <c r="H5" s="17"/>
      <c r="I5" s="17"/>
      <c r="J5" s="14"/>
      <c r="K5" s="14"/>
      <c r="L5" s="14"/>
      <c r="M5" s="14"/>
      <c r="N5" s="14"/>
      <c r="O5" s="14"/>
      <c r="P5" s="14"/>
      <c r="Q5" s="14"/>
      <c r="R5" s="13"/>
      <c r="S5" s="13"/>
    </row>
    <row r="6" ht="18.4" customHeight="1" spans="1:22">
      <c r="A6" s="110"/>
      <c r="B6" s="110"/>
      <c r="C6" s="110"/>
      <c r="D6" s="110"/>
      <c r="E6" s="110"/>
      <c r="F6" s="17"/>
      <c r="G6" s="18"/>
      <c r="H6" s="166" t="s">
        <v>37</v>
      </c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87"/>
      <c r="U6" s="187"/>
      <c r="V6" s="187"/>
    </row>
    <row r="7" ht="18.4" customHeight="1" spans="1:22">
      <c r="A7" s="22"/>
      <c r="B7" s="113"/>
      <c r="C7" s="113"/>
      <c r="D7" s="113"/>
      <c r="E7" s="113"/>
      <c r="F7" s="113"/>
      <c r="G7" s="113"/>
      <c r="H7" s="167" t="str">
        <f>Coordonnées!$J$27</f>
        <v>Budget</v>
      </c>
      <c r="I7" s="167"/>
      <c r="J7" s="167"/>
      <c r="K7" s="167" t="str">
        <f>Coordonnées!$J$27</f>
        <v>Budget</v>
      </c>
      <c r="L7" s="167"/>
      <c r="M7" s="167"/>
      <c r="N7" s="167" t="str">
        <f>Coordonnées!$J$27</f>
        <v>Budget</v>
      </c>
      <c r="O7" s="167"/>
      <c r="P7" s="167"/>
      <c r="Q7" s="167" t="str">
        <f>Coordonnées!$J$27</f>
        <v>Budget</v>
      </c>
      <c r="R7" s="167"/>
      <c r="S7" s="167"/>
      <c r="T7" s="167" t="str">
        <f>Coordonnées!$J$27</f>
        <v>Budget</v>
      </c>
      <c r="U7" s="167"/>
      <c r="V7" s="167"/>
    </row>
    <row r="8" ht="18.4" customHeight="1" spans="1:22">
      <c r="A8" s="168" t="s">
        <v>38</v>
      </c>
      <c r="B8" s="168"/>
      <c r="C8" s="168"/>
      <c r="D8" s="168"/>
      <c r="E8" s="168"/>
      <c r="F8" s="168"/>
      <c r="G8" s="168"/>
      <c r="H8" s="169">
        <f>K8-1</f>
        <v>2022</v>
      </c>
      <c r="I8" s="169"/>
      <c r="J8" s="169"/>
      <c r="K8" s="169">
        <f>N8-1</f>
        <v>2023</v>
      </c>
      <c r="L8" s="169"/>
      <c r="M8" s="169"/>
      <c r="N8" s="169">
        <f>Q8-1</f>
        <v>2024</v>
      </c>
      <c r="O8" s="169"/>
      <c r="P8" s="169"/>
      <c r="Q8" s="169">
        <f>T8-1</f>
        <v>2025</v>
      </c>
      <c r="R8" s="169"/>
      <c r="S8" s="169"/>
      <c r="T8" s="169">
        <f>X2</f>
        <v>2026</v>
      </c>
      <c r="U8" s="169"/>
      <c r="V8" s="169"/>
    </row>
    <row r="9" ht="18.4" customHeight="1" spans="1:22">
      <c r="A9" s="128" t="s">
        <v>39</v>
      </c>
      <c r="B9" s="129"/>
      <c r="C9" s="129"/>
      <c r="D9" s="129"/>
      <c r="E9" s="129"/>
      <c r="F9" s="129"/>
      <c r="G9" s="139"/>
      <c r="H9" s="170">
        <f>'Ordinaire GE'!H26-'Ordinaire GE'!H15</f>
        <v>0</v>
      </c>
      <c r="I9" s="183"/>
      <c r="J9" s="184"/>
      <c r="K9" s="170">
        <f>'Ordinaire GE'!K26-'Ordinaire GE'!K15</f>
        <v>0</v>
      </c>
      <c r="L9" s="183"/>
      <c r="M9" s="184"/>
      <c r="N9" s="170">
        <f>'Ordinaire GE'!N26-'Ordinaire GE'!N15</f>
        <v>0</v>
      </c>
      <c r="O9" s="183"/>
      <c r="P9" s="184"/>
      <c r="Q9" s="170">
        <f>'Ordinaire GE'!Q26-'Ordinaire GE'!Q15</f>
        <v>0</v>
      </c>
      <c r="R9" s="183"/>
      <c r="S9" s="184"/>
      <c r="T9" s="170">
        <f>'Ordinaire GE'!T26-'Ordinaire GE'!T15</f>
        <v>0</v>
      </c>
      <c r="U9" s="183"/>
      <c r="V9" s="184"/>
    </row>
    <row r="10" ht="40.5" customHeight="1" spans="1:22">
      <c r="A10" s="171" t="s">
        <v>40</v>
      </c>
      <c r="B10" s="172"/>
      <c r="C10" s="172"/>
      <c r="D10" s="172"/>
      <c r="E10" s="172"/>
      <c r="F10" s="172"/>
      <c r="G10" s="173"/>
      <c r="H10" s="174">
        <f>'Ordinaire GE'!H29-'Ordinaire GE'!H18</f>
        <v>322509.470000003</v>
      </c>
      <c r="I10" s="185"/>
      <c r="J10" s="186"/>
      <c r="K10" s="174">
        <f>'Ordinaire GE'!K29-'Ordinaire GE'!K18</f>
        <v>415125.57</v>
      </c>
      <c r="L10" s="185"/>
      <c r="M10" s="186"/>
      <c r="N10" s="174">
        <f>'Ordinaire GE'!N29-'Ordinaire GE'!N18</f>
        <v>65331.9699999988</v>
      </c>
      <c r="O10" s="185"/>
      <c r="P10" s="186"/>
      <c r="Q10" s="174">
        <f>'Ordinaire GE'!Q29-'Ordinaire GE'!Q18</f>
        <v>1391492.39</v>
      </c>
      <c r="R10" s="185"/>
      <c r="S10" s="186"/>
      <c r="T10" s="174">
        <f>'Ordinaire GE'!T29-'Ordinaire GE'!T18</f>
        <v>914725.199999999</v>
      </c>
      <c r="U10" s="185"/>
      <c r="V10" s="186"/>
    </row>
    <row r="11" ht="16.9" customHeight="1" spans="1:19">
      <c r="A11" s="30" t="s">
        <v>41</v>
      </c>
      <c r="B11" s="113"/>
      <c r="C11" s="113"/>
      <c r="D11" s="113"/>
      <c r="E11" s="113"/>
      <c r="F11" s="113"/>
      <c r="G11" s="113"/>
      <c r="H11" s="112"/>
      <c r="I11" s="112"/>
      <c r="J11" s="112"/>
      <c r="K11" s="112"/>
      <c r="L11" s="26"/>
      <c r="M11" s="26"/>
      <c r="N11" s="26"/>
      <c r="O11" s="26"/>
      <c r="P11" s="26"/>
      <c r="Q11" s="26"/>
      <c r="R11" s="182"/>
      <c r="S11" s="182"/>
    </row>
    <row r="12" ht="16.9" customHeight="1" spans="1:23">
      <c r="A12" s="175"/>
      <c r="B12" s="175"/>
      <c r="C12" s="175"/>
      <c r="D12" s="175"/>
      <c r="E12" s="175"/>
      <c r="F12" s="21"/>
      <c r="G12" s="176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88"/>
      <c r="U12" s="188"/>
      <c r="V12" s="188"/>
      <c r="W12" s="189"/>
    </row>
    <row r="13" ht="16.9" customHeight="1" spans="1:23">
      <c r="A13" s="26"/>
      <c r="B13" s="178"/>
      <c r="C13" s="178"/>
      <c r="D13" s="178"/>
      <c r="E13" s="178"/>
      <c r="F13" s="178"/>
      <c r="G13" s="178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189"/>
    </row>
    <row r="14" ht="16.9" customHeight="1" spans="1:23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89"/>
    </row>
    <row r="15" ht="16.9" customHeight="1" spans="1:23">
      <c r="A15" s="26"/>
      <c r="B15" s="26"/>
      <c r="C15" s="26"/>
      <c r="D15" s="26"/>
      <c r="E15" s="26"/>
      <c r="F15" s="26"/>
      <c r="G15" s="26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9"/>
    </row>
    <row r="16" ht="25.15" customHeight="1" spans="1:23">
      <c r="A16" s="181"/>
      <c r="B16" s="181"/>
      <c r="C16" s="181"/>
      <c r="D16" s="181"/>
      <c r="E16" s="181"/>
      <c r="F16" s="181"/>
      <c r="G16" s="181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9"/>
    </row>
    <row r="17" ht="16.9" customHeight="1" spans="1:23">
      <c r="A17" s="182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26"/>
      <c r="M17" s="26"/>
      <c r="N17" s="26"/>
      <c r="O17" s="26"/>
      <c r="P17" s="26"/>
      <c r="Q17" s="26"/>
      <c r="R17" s="182"/>
      <c r="S17" s="182"/>
      <c r="T17" s="189"/>
      <c r="U17" s="189"/>
      <c r="V17" s="189"/>
      <c r="W17" s="189"/>
    </row>
    <row r="18" ht="16.9" customHeight="1"/>
    <row r="19" ht="16.9" customHeight="1"/>
    <row r="20" ht="16.9" customHeight="1"/>
    <row r="21" ht="16.9" customHeight="1"/>
    <row r="22" ht="16.9" customHeight="1"/>
    <row r="23" ht="16.9" customHeight="1"/>
    <row r="24" ht="16.9" customHeight="1"/>
    <row r="25" ht="16.9" customHeight="1"/>
    <row r="26" ht="16.9" customHeight="1"/>
    <row r="27" ht="16.9" customHeight="1"/>
    <row r="28" ht="16.9" customHeight="1"/>
    <row r="29" ht="16.9" customHeight="1"/>
    <row r="30" ht="16.9" customHeight="1"/>
    <row r="31" ht="16.9" customHeight="1"/>
    <row r="32" ht="16.9" customHeight="1"/>
    <row r="33" ht="16.9" customHeight="1"/>
    <row r="34" ht="16.9" customHeight="1"/>
    <row r="35" ht="16.9" customHeight="1"/>
    <row r="36" ht="16.9" customHeight="1"/>
    <row r="37" ht="16.9" customHeight="1"/>
    <row r="38" ht="16.9" customHeight="1"/>
    <row r="39" ht="16.9" customHeight="1"/>
    <row r="40" ht="16.9" customHeight="1"/>
    <row r="41" ht="16.9" customHeight="1"/>
  </sheetData>
  <mergeCells count="26">
    <mergeCell ref="H6:V6"/>
    <mergeCell ref="H7:J7"/>
    <mergeCell ref="K7:M7"/>
    <mergeCell ref="N7:P7"/>
    <mergeCell ref="Q7:S7"/>
    <mergeCell ref="T7:V7"/>
    <mergeCell ref="A8:G8"/>
    <mergeCell ref="H8:J8"/>
    <mergeCell ref="K8:M8"/>
    <mergeCell ref="N8:P8"/>
    <mergeCell ref="Q8:S8"/>
    <mergeCell ref="T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9"/>
  <dimension ref="A1:X30"/>
  <sheetViews>
    <sheetView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36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Coordonnées!V1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Coordonnées!V2</f>
        <v>2026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Coordonnées!V3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9" customHeight="1" spans="1:19">
      <c r="A5" s="34"/>
      <c r="B5" s="110"/>
      <c r="C5" s="110"/>
      <c r="D5" s="110"/>
      <c r="E5" s="110"/>
      <c r="L5" s="143"/>
      <c r="M5" s="143"/>
      <c r="N5" s="143"/>
      <c r="O5" s="143"/>
      <c r="P5" s="143"/>
      <c r="Q5" s="143"/>
      <c r="R5" s="160"/>
      <c r="S5" s="160"/>
    </row>
    <row r="6" ht="18.4" customHeight="1" spans="1:22">
      <c r="A6" s="15"/>
      <c r="B6" s="110"/>
      <c r="C6" s="110"/>
      <c r="D6" s="110"/>
      <c r="E6" s="110"/>
      <c r="H6" s="111" t="s">
        <v>42</v>
      </c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61"/>
      <c r="U6" s="161"/>
      <c r="V6" s="161"/>
    </row>
    <row r="7" ht="18.4" customHeight="1" spans="1:22">
      <c r="A7" s="51"/>
      <c r="B7" s="112"/>
      <c r="C7" s="113"/>
      <c r="D7" s="113"/>
      <c r="E7" s="113"/>
      <c r="F7" s="113"/>
      <c r="G7" s="113"/>
      <c r="H7" s="114" t="str">
        <f>Coordonnées!$J$27</f>
        <v>Budget</v>
      </c>
      <c r="I7" s="114"/>
      <c r="J7" s="114"/>
      <c r="K7" s="114" t="str">
        <f>Coordonnées!$J$27</f>
        <v>Budget</v>
      </c>
      <c r="L7" s="114"/>
      <c r="M7" s="114"/>
      <c r="N7" s="114" t="str">
        <f>Coordonnées!$J$27</f>
        <v>Budget</v>
      </c>
      <c r="O7" s="114"/>
      <c r="P7" s="114"/>
      <c r="Q7" s="114" t="str">
        <f>Coordonnées!$J$27</f>
        <v>Budget</v>
      </c>
      <c r="R7" s="114"/>
      <c r="S7" s="114"/>
      <c r="T7" s="114" t="str">
        <f>Coordonnées!$J$27</f>
        <v>Budget</v>
      </c>
      <c r="U7" s="114"/>
      <c r="V7" s="114"/>
    </row>
    <row r="8" ht="18.4" customHeight="1" spans="1:22">
      <c r="A8" s="51"/>
      <c r="B8" s="115"/>
      <c r="C8" s="113"/>
      <c r="D8" s="113"/>
      <c r="E8" s="113"/>
      <c r="F8" s="113"/>
      <c r="G8" s="113"/>
      <c r="H8" s="116" t="s">
        <v>43</v>
      </c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62"/>
      <c r="U8" s="162"/>
      <c r="V8" s="163"/>
    </row>
    <row r="9" ht="18.4" customHeight="1" spans="1:22">
      <c r="A9" s="117" t="s">
        <v>38</v>
      </c>
      <c r="B9" s="118"/>
      <c r="C9" s="117"/>
      <c r="D9" s="117"/>
      <c r="E9" s="117"/>
      <c r="F9" s="117"/>
      <c r="G9" s="117"/>
      <c r="H9" s="119">
        <f>K9-1</f>
        <v>2022</v>
      </c>
      <c r="I9" s="119"/>
      <c r="J9" s="119"/>
      <c r="K9" s="119">
        <f>N9-1</f>
        <v>2023</v>
      </c>
      <c r="L9" s="119"/>
      <c r="M9" s="119"/>
      <c r="N9" s="119">
        <f>Q9-1</f>
        <v>2024</v>
      </c>
      <c r="O9" s="119"/>
      <c r="P9" s="119"/>
      <c r="Q9" s="119">
        <f>T9-1</f>
        <v>2025</v>
      </c>
      <c r="R9" s="119"/>
      <c r="S9" s="119"/>
      <c r="T9" s="119">
        <f>X2</f>
        <v>2026</v>
      </c>
      <c r="U9" s="119"/>
      <c r="V9" s="119"/>
    </row>
    <row r="10" ht="18.4" customHeight="1" spans="1:22">
      <c r="A10" s="120" t="s">
        <v>44</v>
      </c>
      <c r="B10" s="121"/>
      <c r="C10" s="121"/>
      <c r="D10" s="121"/>
      <c r="E10" s="121"/>
      <c r="F10" s="121"/>
      <c r="G10" s="121"/>
      <c r="H10" s="122">
        <v>5557908.08</v>
      </c>
      <c r="I10" s="145">
        <v>5512664.26</v>
      </c>
      <c r="J10" s="146">
        <v>5512664.26</v>
      </c>
      <c r="K10" s="122">
        <v>5967722.08</v>
      </c>
      <c r="L10" s="145">
        <v>5512664.26</v>
      </c>
      <c r="M10" s="146">
        <v>5512664.26</v>
      </c>
      <c r="N10" s="122">
        <v>6188014.24</v>
      </c>
      <c r="O10" s="145">
        <v>5512664.26</v>
      </c>
      <c r="P10" s="146">
        <v>5512664.26</v>
      </c>
      <c r="Q10" s="122">
        <v>6798678.45</v>
      </c>
      <c r="R10" s="145">
        <v>5512664.26</v>
      </c>
      <c r="S10" s="146">
        <v>5512664.26</v>
      </c>
      <c r="T10" s="122">
        <v>6840375.17</v>
      </c>
      <c r="U10" s="145">
        <v>5512664.26</v>
      </c>
      <c r="V10" s="146">
        <v>5512664.26</v>
      </c>
    </row>
    <row r="11" ht="18.4" customHeight="1" spans="1:22">
      <c r="A11" s="123" t="s">
        <v>45</v>
      </c>
      <c r="B11" s="51"/>
      <c r="C11" s="51"/>
      <c r="D11" s="51"/>
      <c r="E11" s="51"/>
      <c r="F11" s="51"/>
      <c r="G11" s="51"/>
      <c r="H11" s="124">
        <v>2131972.27</v>
      </c>
      <c r="I11" s="147">
        <v>2726342.74</v>
      </c>
      <c r="J11" s="148">
        <v>2726342.74</v>
      </c>
      <c r="K11" s="124">
        <v>2686837</v>
      </c>
      <c r="L11" s="147">
        <v>2726342.74</v>
      </c>
      <c r="M11" s="148">
        <v>2726342.74</v>
      </c>
      <c r="N11" s="124">
        <v>2837912.26</v>
      </c>
      <c r="O11" s="147">
        <v>2726342.74</v>
      </c>
      <c r="P11" s="148">
        <v>2726342.74</v>
      </c>
      <c r="Q11" s="124">
        <v>2962954.15</v>
      </c>
      <c r="R11" s="147">
        <v>2726342.74</v>
      </c>
      <c r="S11" s="148">
        <v>2726342.74</v>
      </c>
      <c r="T11" s="124">
        <v>2925785.42</v>
      </c>
      <c r="U11" s="147">
        <v>2726342.74</v>
      </c>
      <c r="V11" s="148">
        <v>2726342.74</v>
      </c>
    </row>
    <row r="12" ht="18.4" customHeight="1" spans="1:22">
      <c r="A12" s="123" t="s">
        <v>46</v>
      </c>
      <c r="B12" s="51"/>
      <c r="C12" s="51"/>
      <c r="D12" s="51"/>
      <c r="E12" s="51"/>
      <c r="F12" s="51"/>
      <c r="G12" s="51"/>
      <c r="H12" s="124">
        <v>4229364.87</v>
      </c>
      <c r="I12" s="147">
        <v>4264832.04</v>
      </c>
      <c r="J12" s="148">
        <v>4264832.04</v>
      </c>
      <c r="K12" s="124">
        <v>4615248.57</v>
      </c>
      <c r="L12" s="147">
        <v>4264832.04</v>
      </c>
      <c r="M12" s="148">
        <v>4264832.04</v>
      </c>
      <c r="N12" s="124">
        <v>4805106.69</v>
      </c>
      <c r="O12" s="147">
        <v>4264832.04</v>
      </c>
      <c r="P12" s="148">
        <v>4264832.04</v>
      </c>
      <c r="Q12" s="124">
        <v>5057963.37</v>
      </c>
      <c r="R12" s="147">
        <v>4264832.04</v>
      </c>
      <c r="S12" s="148">
        <v>4264832.04</v>
      </c>
      <c r="T12" s="124">
        <v>5029316.63</v>
      </c>
      <c r="U12" s="147">
        <v>4264832.04</v>
      </c>
      <c r="V12" s="148">
        <v>4264832.04</v>
      </c>
    </row>
    <row r="13" ht="18.4" customHeight="1" spans="1:22">
      <c r="A13" s="123" t="s">
        <v>47</v>
      </c>
      <c r="B13" s="51"/>
      <c r="C13" s="51"/>
      <c r="D13" s="51"/>
      <c r="E13" s="51"/>
      <c r="F13" s="51"/>
      <c r="G13" s="51"/>
      <c r="H13" s="124">
        <v>1403879.14</v>
      </c>
      <c r="I13" s="147">
        <v>41563.69</v>
      </c>
      <c r="J13" s="148">
        <v>41563.69</v>
      </c>
      <c r="K13" s="124">
        <v>1473085.25</v>
      </c>
      <c r="L13" s="147">
        <v>41563.69</v>
      </c>
      <c r="M13" s="148">
        <v>41563.69</v>
      </c>
      <c r="N13" s="124">
        <v>1523685.14</v>
      </c>
      <c r="O13" s="147">
        <v>41563.69</v>
      </c>
      <c r="P13" s="148">
        <v>41563.69</v>
      </c>
      <c r="Q13" s="124">
        <v>1456490.16</v>
      </c>
      <c r="R13" s="147">
        <v>41563.69</v>
      </c>
      <c r="S13" s="148">
        <v>41563.69</v>
      </c>
      <c r="T13" s="124">
        <v>1488553.66</v>
      </c>
      <c r="U13" s="147">
        <v>41563.69</v>
      </c>
      <c r="V13" s="148">
        <v>41563.69</v>
      </c>
    </row>
    <row r="14" ht="18.4" customHeight="1" spans="1:22">
      <c r="A14" s="125" t="s">
        <v>48</v>
      </c>
      <c r="B14" s="126"/>
      <c r="C14" s="126"/>
      <c r="D14" s="126"/>
      <c r="E14" s="126"/>
      <c r="F14" s="126"/>
      <c r="G14" s="126"/>
      <c r="H14" s="127">
        <v>0</v>
      </c>
      <c r="I14" s="149">
        <v>0</v>
      </c>
      <c r="J14" s="150">
        <v>0</v>
      </c>
      <c r="K14" s="127">
        <v>148914.61</v>
      </c>
      <c r="L14" s="149">
        <v>0</v>
      </c>
      <c r="M14" s="150">
        <v>0</v>
      </c>
      <c r="N14" s="127">
        <v>700000</v>
      </c>
      <c r="O14" s="149">
        <v>0</v>
      </c>
      <c r="P14" s="150">
        <v>0</v>
      </c>
      <c r="Q14" s="127">
        <v>100074.89</v>
      </c>
      <c r="R14" s="149">
        <v>0</v>
      </c>
      <c r="S14" s="150">
        <v>0</v>
      </c>
      <c r="T14" s="127">
        <v>0</v>
      </c>
      <c r="U14" s="149">
        <v>0</v>
      </c>
      <c r="V14" s="150">
        <v>0</v>
      </c>
    </row>
    <row r="15" ht="18.4" customHeight="1" spans="1:22">
      <c r="A15" s="128" t="s">
        <v>49</v>
      </c>
      <c r="B15" s="129"/>
      <c r="C15" s="129"/>
      <c r="D15" s="129"/>
      <c r="E15" s="129"/>
      <c r="F15" s="129"/>
      <c r="G15" s="129"/>
      <c r="H15" s="130">
        <f>SUM(H10:H14)</f>
        <v>13323124.36</v>
      </c>
      <c r="I15" s="151"/>
      <c r="J15" s="152"/>
      <c r="K15" s="151">
        <f>SUM(K10:K14)</f>
        <v>14891807.51</v>
      </c>
      <c r="L15" s="151"/>
      <c r="M15" s="151"/>
      <c r="N15" s="130">
        <f>SUM(N10:N14)</f>
        <v>16054718.33</v>
      </c>
      <c r="O15" s="151"/>
      <c r="P15" s="152"/>
      <c r="Q15" s="151">
        <f>SUM(Q10:Q14)</f>
        <v>16376161.02</v>
      </c>
      <c r="R15" s="151"/>
      <c r="S15" s="152"/>
      <c r="T15" s="151">
        <f>SUM(T10:T14)</f>
        <v>16284030.88</v>
      </c>
      <c r="U15" s="151"/>
      <c r="V15" s="152"/>
    </row>
    <row r="16" ht="18.4" customHeight="1" spans="1:22">
      <c r="A16" s="123" t="s">
        <v>50</v>
      </c>
      <c r="B16" s="51"/>
      <c r="C16" s="51"/>
      <c r="D16" s="51"/>
      <c r="E16" s="51"/>
      <c r="F16" s="51"/>
      <c r="G16" s="51"/>
      <c r="H16" s="131">
        <v>237822.36</v>
      </c>
      <c r="I16" s="153">
        <v>1521059.02</v>
      </c>
      <c r="J16" s="154">
        <v>2351270.66</v>
      </c>
      <c r="K16" s="131">
        <v>463203.89</v>
      </c>
      <c r="L16" s="153">
        <v>1659060.83</v>
      </c>
      <c r="M16" s="154">
        <v>1521059.02</v>
      </c>
      <c r="N16" s="131">
        <v>866727.2</v>
      </c>
      <c r="O16" s="153">
        <v>2230351.92</v>
      </c>
      <c r="P16" s="154">
        <v>1659060.83</v>
      </c>
      <c r="Q16" s="131">
        <v>762160.37</v>
      </c>
      <c r="R16" s="153">
        <v>2351270.66</v>
      </c>
      <c r="S16" s="154">
        <v>2230351.92</v>
      </c>
      <c r="T16" s="131">
        <v>142730.8</v>
      </c>
      <c r="U16" s="153">
        <v>2351270.66</v>
      </c>
      <c r="V16" s="154">
        <v>2230351.92</v>
      </c>
    </row>
    <row r="17" ht="18.4" customHeight="1" spans="1:22">
      <c r="A17" s="125" t="s">
        <v>51</v>
      </c>
      <c r="B17" s="126"/>
      <c r="C17" s="126"/>
      <c r="D17" s="126"/>
      <c r="E17" s="126"/>
      <c r="F17" s="126"/>
      <c r="G17" s="126"/>
      <c r="H17" s="127">
        <v>1189586.03</v>
      </c>
      <c r="I17" s="149">
        <v>1192323.53</v>
      </c>
      <c r="J17" s="150">
        <v>824300.6</v>
      </c>
      <c r="K17" s="127">
        <v>1212699.47</v>
      </c>
      <c r="L17" s="149">
        <v>4295659.86</v>
      </c>
      <c r="M17" s="150">
        <v>1192323.53</v>
      </c>
      <c r="N17" s="127">
        <v>1421189.17</v>
      </c>
      <c r="O17" s="149">
        <v>1045347.08</v>
      </c>
      <c r="P17" s="150">
        <v>4295659.86</v>
      </c>
      <c r="Q17" s="127">
        <v>0</v>
      </c>
      <c r="R17" s="149">
        <v>824300.6</v>
      </c>
      <c r="S17" s="150">
        <v>1045347.08</v>
      </c>
      <c r="T17" s="127">
        <v>0</v>
      </c>
      <c r="U17" s="149">
        <v>824300.6</v>
      </c>
      <c r="V17" s="150">
        <v>1045347.08</v>
      </c>
    </row>
    <row r="18" ht="18.4" customHeight="1" spans="1:22">
      <c r="A18" s="132" t="s">
        <v>52</v>
      </c>
      <c r="B18" s="133"/>
      <c r="C18" s="133"/>
      <c r="D18" s="133"/>
      <c r="E18" s="133"/>
      <c r="F18" s="133"/>
      <c r="G18" s="133"/>
      <c r="H18" s="134">
        <f>SUM(H15:H17)</f>
        <v>14750532.75</v>
      </c>
      <c r="I18" s="155"/>
      <c r="J18" s="156"/>
      <c r="K18" s="155">
        <f>SUM(K15:K17)</f>
        <v>16567710.87</v>
      </c>
      <c r="L18" s="155"/>
      <c r="M18" s="155"/>
      <c r="N18" s="134">
        <f>SUM(N15:N17)</f>
        <v>18342634.7</v>
      </c>
      <c r="O18" s="155"/>
      <c r="P18" s="156"/>
      <c r="Q18" s="134">
        <f>SUM(Q15:Q17)</f>
        <v>17138321.39</v>
      </c>
      <c r="R18" s="155"/>
      <c r="S18" s="156"/>
      <c r="T18" s="134">
        <f>SUM(T15:T17)</f>
        <v>16426761.68</v>
      </c>
      <c r="U18" s="155"/>
      <c r="V18" s="156"/>
    </row>
    <row r="19" s="77" customFormat="1" ht="28.15" customHeight="1" spans="1:19">
      <c r="A19" s="135" t="s">
        <v>41</v>
      </c>
      <c r="B19" s="136"/>
      <c r="C19" s="136"/>
      <c r="D19" s="136"/>
      <c r="E19" s="136"/>
      <c r="H19" s="137"/>
      <c r="I19" s="137"/>
      <c r="J19" s="137"/>
      <c r="K19" s="137"/>
      <c r="L19" s="157"/>
      <c r="M19" s="157"/>
      <c r="N19" s="157"/>
      <c r="O19" s="157"/>
      <c r="P19" s="157"/>
      <c r="Q19" s="157"/>
      <c r="R19" s="157"/>
      <c r="S19" s="157"/>
    </row>
    <row r="20" ht="18.4" customHeight="1" spans="1:22">
      <c r="A20" s="22"/>
      <c r="B20" s="113"/>
      <c r="C20" s="113"/>
      <c r="D20" s="113"/>
      <c r="E20" s="113"/>
      <c r="F20" s="113"/>
      <c r="G20" s="113"/>
      <c r="H20" s="138" t="s">
        <v>53</v>
      </c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64"/>
      <c r="U20" s="164"/>
      <c r="V20" s="165"/>
    </row>
    <row r="21" ht="18.4" customHeight="1" spans="1:22">
      <c r="A21" s="117" t="s">
        <v>38</v>
      </c>
      <c r="B21" s="117"/>
      <c r="C21" s="117"/>
      <c r="D21" s="117"/>
      <c r="E21" s="117"/>
      <c r="F21" s="117"/>
      <c r="G21" s="117"/>
      <c r="H21" s="119">
        <f>K21-1</f>
        <v>2022</v>
      </c>
      <c r="I21" s="119"/>
      <c r="J21" s="119"/>
      <c r="K21" s="119">
        <f>N21-1</f>
        <v>2023</v>
      </c>
      <c r="L21" s="119"/>
      <c r="M21" s="119"/>
      <c r="N21" s="119">
        <f>Q21-1</f>
        <v>2024</v>
      </c>
      <c r="O21" s="119"/>
      <c r="P21" s="119"/>
      <c r="Q21" s="119">
        <f>T21-1</f>
        <v>2025</v>
      </c>
      <c r="R21" s="119"/>
      <c r="S21" s="119"/>
      <c r="T21" s="119">
        <f>X2</f>
        <v>2026</v>
      </c>
      <c r="U21" s="119"/>
      <c r="V21" s="119"/>
    </row>
    <row r="22" ht="18.4" customHeight="1" spans="1:22">
      <c r="A22" s="123" t="s">
        <v>54</v>
      </c>
      <c r="B22" s="51"/>
      <c r="C22" s="51"/>
      <c r="D22" s="51"/>
      <c r="E22" s="51"/>
      <c r="F22" s="51"/>
      <c r="G22" s="140"/>
      <c r="H22" s="122">
        <v>1149904.04</v>
      </c>
      <c r="I22" s="145">
        <v>373432.17</v>
      </c>
      <c r="J22" s="146">
        <v>697745.74</v>
      </c>
      <c r="K22" s="122">
        <v>971155.23</v>
      </c>
      <c r="L22" s="145">
        <v>373432.17</v>
      </c>
      <c r="M22" s="146">
        <v>697745.74</v>
      </c>
      <c r="N22" s="122">
        <v>1240595.14</v>
      </c>
      <c r="O22" s="145">
        <v>373432.17</v>
      </c>
      <c r="P22" s="146">
        <v>697745.74</v>
      </c>
      <c r="Q22" s="122">
        <v>1164064.39</v>
      </c>
      <c r="R22" s="145">
        <v>373432.17</v>
      </c>
      <c r="S22" s="146">
        <v>697745.74</v>
      </c>
      <c r="T22" s="122">
        <v>1263097.37</v>
      </c>
      <c r="U22" s="145">
        <v>373432.17</v>
      </c>
      <c r="V22" s="146">
        <v>697745.74</v>
      </c>
    </row>
    <row r="23" ht="18.4" customHeight="1" spans="1:22">
      <c r="A23" s="123" t="s">
        <v>46</v>
      </c>
      <c r="B23" s="51"/>
      <c r="C23" s="51"/>
      <c r="D23" s="51"/>
      <c r="E23" s="51"/>
      <c r="F23" s="51"/>
      <c r="G23" s="140"/>
      <c r="H23" s="124">
        <v>11845018.76</v>
      </c>
      <c r="I23" s="147">
        <v>12728583.2</v>
      </c>
      <c r="J23" s="148">
        <v>13240574.68</v>
      </c>
      <c r="K23" s="124">
        <v>13755783.02</v>
      </c>
      <c r="L23" s="147">
        <v>12728583.2</v>
      </c>
      <c r="M23" s="148">
        <v>13240574.68</v>
      </c>
      <c r="N23" s="124">
        <v>13693024.65</v>
      </c>
      <c r="O23" s="147">
        <v>12728583.2</v>
      </c>
      <c r="P23" s="148">
        <v>13240574.68</v>
      </c>
      <c r="Q23" s="124">
        <v>14429343.13</v>
      </c>
      <c r="R23" s="147">
        <v>12728583.2</v>
      </c>
      <c r="S23" s="148">
        <v>13240574.68</v>
      </c>
      <c r="T23" s="124">
        <v>14282568.6</v>
      </c>
      <c r="U23" s="147">
        <v>12728583.2</v>
      </c>
      <c r="V23" s="148">
        <v>13240574.68</v>
      </c>
    </row>
    <row r="24" ht="18.4" customHeight="1" spans="1:22">
      <c r="A24" s="123" t="s">
        <v>47</v>
      </c>
      <c r="B24" s="51"/>
      <c r="C24" s="51"/>
      <c r="D24" s="51"/>
      <c r="E24" s="51"/>
      <c r="F24" s="51"/>
      <c r="G24" s="140"/>
      <c r="H24" s="124">
        <v>115768.5</v>
      </c>
      <c r="I24" s="147">
        <v>548784.99</v>
      </c>
      <c r="J24" s="148">
        <v>408005.67</v>
      </c>
      <c r="K24" s="124">
        <v>143900.65</v>
      </c>
      <c r="L24" s="147">
        <v>548784.99</v>
      </c>
      <c r="M24" s="148">
        <v>408005.67</v>
      </c>
      <c r="N24" s="124">
        <v>217491.12</v>
      </c>
      <c r="O24" s="147">
        <v>548784.99</v>
      </c>
      <c r="P24" s="148">
        <v>408005.67</v>
      </c>
      <c r="Q24" s="124">
        <v>262019.21</v>
      </c>
      <c r="R24" s="147">
        <v>548784.99</v>
      </c>
      <c r="S24" s="148">
        <v>408005.67</v>
      </c>
      <c r="T24" s="124">
        <v>303025.86</v>
      </c>
      <c r="U24" s="147">
        <v>548784.99</v>
      </c>
      <c r="V24" s="148">
        <v>408005.67</v>
      </c>
    </row>
    <row r="25" ht="18.4" customHeight="1" spans="1:22">
      <c r="A25" s="125" t="s">
        <v>51</v>
      </c>
      <c r="B25" s="126"/>
      <c r="C25" s="126"/>
      <c r="D25" s="126"/>
      <c r="E25" s="126"/>
      <c r="F25" s="126"/>
      <c r="G25" s="141"/>
      <c r="H25" s="127">
        <v>212433.06</v>
      </c>
      <c r="I25" s="149">
        <v>0</v>
      </c>
      <c r="J25" s="150">
        <v>0</v>
      </c>
      <c r="K25" s="127">
        <v>20968.61</v>
      </c>
      <c r="L25" s="149">
        <v>0</v>
      </c>
      <c r="M25" s="150">
        <v>0</v>
      </c>
      <c r="N25" s="127">
        <v>903607.42</v>
      </c>
      <c r="O25" s="149">
        <v>0</v>
      </c>
      <c r="P25" s="150">
        <v>0</v>
      </c>
      <c r="Q25" s="127">
        <v>520734.29</v>
      </c>
      <c r="R25" s="149">
        <v>0</v>
      </c>
      <c r="S25" s="150">
        <v>0</v>
      </c>
      <c r="T25" s="127">
        <v>435339.05</v>
      </c>
      <c r="U25" s="149">
        <v>0</v>
      </c>
      <c r="V25" s="150">
        <v>0</v>
      </c>
    </row>
    <row r="26" ht="18.4" customHeight="1" spans="1:22">
      <c r="A26" s="128" t="s">
        <v>49</v>
      </c>
      <c r="B26" s="129"/>
      <c r="C26" s="129"/>
      <c r="D26" s="129"/>
      <c r="E26" s="129"/>
      <c r="F26" s="129"/>
      <c r="G26" s="139"/>
      <c r="H26" s="130">
        <f>SUM(H22:H25)</f>
        <v>13323124.36</v>
      </c>
      <c r="I26" s="151"/>
      <c r="J26" s="151"/>
      <c r="K26" s="130">
        <f>SUM(K22:K25)</f>
        <v>14891807.51</v>
      </c>
      <c r="L26" s="151"/>
      <c r="M26" s="152"/>
      <c r="N26" s="151">
        <f>SUM(N22:N25)</f>
        <v>16054718.33</v>
      </c>
      <c r="O26" s="151"/>
      <c r="P26" s="151"/>
      <c r="Q26" s="130">
        <f>SUM(Q22:Q25)</f>
        <v>16376161.02</v>
      </c>
      <c r="R26" s="151"/>
      <c r="S26" s="152"/>
      <c r="T26" s="130">
        <f>SUM(T22:T25)</f>
        <v>16284030.88</v>
      </c>
      <c r="U26" s="151"/>
      <c r="V26" s="152"/>
    </row>
    <row r="27" ht="18.4" customHeight="1" spans="1:22">
      <c r="A27" s="123" t="s">
        <v>50</v>
      </c>
      <c r="B27" s="51"/>
      <c r="C27" s="51"/>
      <c r="D27" s="51"/>
      <c r="E27" s="51"/>
      <c r="F27" s="51"/>
      <c r="G27" s="140"/>
      <c r="H27" s="131">
        <v>1749917.86</v>
      </c>
      <c r="I27" s="153">
        <v>6001218.28833333</v>
      </c>
      <c r="J27" s="154">
        <v>5811470.08333333</v>
      </c>
      <c r="K27" s="131">
        <v>2091028.93</v>
      </c>
      <c r="L27" s="153">
        <v>6001218.28833333</v>
      </c>
      <c r="M27" s="154">
        <v>5811470.08333333</v>
      </c>
      <c r="N27" s="131">
        <v>2353248.34</v>
      </c>
      <c r="O27" s="153">
        <v>6001218.28833333</v>
      </c>
      <c r="P27" s="154">
        <v>5811470.08333333</v>
      </c>
      <c r="Q27" s="131">
        <v>2153652.76</v>
      </c>
      <c r="R27" s="153">
        <v>6001218.28833333</v>
      </c>
      <c r="S27" s="154">
        <v>5811470.08333333</v>
      </c>
      <c r="T27" s="131">
        <v>1057456</v>
      </c>
      <c r="U27" s="153">
        <v>6001218.28833333</v>
      </c>
      <c r="V27" s="154">
        <v>5811470.08333333</v>
      </c>
    </row>
    <row r="28" ht="18.4" customHeight="1" spans="1:22">
      <c r="A28" s="125" t="s">
        <v>51</v>
      </c>
      <c r="B28" s="126"/>
      <c r="C28" s="126"/>
      <c r="D28" s="126"/>
      <c r="E28" s="126"/>
      <c r="F28" s="126"/>
      <c r="G28" s="141"/>
      <c r="H28" s="127">
        <v>0</v>
      </c>
      <c r="I28" s="149">
        <v>0</v>
      </c>
      <c r="J28" s="150">
        <v>0</v>
      </c>
      <c r="K28" s="127">
        <v>0</v>
      </c>
      <c r="L28" s="149">
        <v>0</v>
      </c>
      <c r="M28" s="150">
        <v>0</v>
      </c>
      <c r="N28" s="127">
        <v>0</v>
      </c>
      <c r="O28" s="149">
        <v>0</v>
      </c>
      <c r="P28" s="150">
        <v>0</v>
      </c>
      <c r="Q28" s="127">
        <v>0</v>
      </c>
      <c r="R28" s="149">
        <v>0</v>
      </c>
      <c r="S28" s="150">
        <v>0</v>
      </c>
      <c r="T28" s="127">
        <v>0</v>
      </c>
      <c r="U28" s="149">
        <v>0</v>
      </c>
      <c r="V28" s="150">
        <v>0</v>
      </c>
    </row>
    <row r="29" ht="18.4" customHeight="1" spans="1:22">
      <c r="A29" s="132" t="s">
        <v>52</v>
      </c>
      <c r="B29" s="133"/>
      <c r="C29" s="133"/>
      <c r="D29" s="133"/>
      <c r="E29" s="133"/>
      <c r="F29" s="133"/>
      <c r="G29" s="142"/>
      <c r="H29" s="134">
        <f>SUM(H26:H28)</f>
        <v>15073042.22</v>
      </c>
      <c r="I29" s="155"/>
      <c r="J29" s="155"/>
      <c r="K29" s="134">
        <f>SUM(K26:K28)</f>
        <v>16982836.44</v>
      </c>
      <c r="L29" s="155"/>
      <c r="M29" s="156"/>
      <c r="N29" s="155">
        <f>SUM(N26:N28)</f>
        <v>18407966.67</v>
      </c>
      <c r="O29" s="155"/>
      <c r="P29" s="155"/>
      <c r="Q29" s="134">
        <f>SUM(Q26:Q28)</f>
        <v>18529813.78</v>
      </c>
      <c r="R29" s="155"/>
      <c r="S29" s="156"/>
      <c r="T29" s="134">
        <f>SUM(T26:T28)</f>
        <v>17341486.88</v>
      </c>
      <c r="U29" s="155"/>
      <c r="V29" s="156"/>
    </row>
    <row r="30" ht="16.9" customHeight="1" spans="1:19">
      <c r="A30" s="30" t="s">
        <v>41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0"/>
  <dimension ref="A1:X31"/>
  <sheetViews>
    <sheetView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36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Coordonnées!$V$1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Coordonnées!$V$2</f>
        <v>2026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Coordonnées!$V$3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9" customHeight="1" spans="1:19">
      <c r="A5" s="34"/>
      <c r="B5" s="110"/>
      <c r="C5" s="110"/>
      <c r="D5" s="110"/>
      <c r="E5" s="110"/>
      <c r="L5" s="143"/>
      <c r="M5" s="143"/>
      <c r="N5" s="143"/>
      <c r="O5" s="143"/>
      <c r="P5" s="143"/>
      <c r="Q5" s="143"/>
      <c r="R5" s="160"/>
      <c r="S5" s="160"/>
    </row>
    <row r="6" ht="18.4" customHeight="1" spans="1:22">
      <c r="A6" s="15"/>
      <c r="B6" s="110"/>
      <c r="C6" s="110"/>
      <c r="D6" s="110"/>
      <c r="E6" s="110"/>
      <c r="H6" s="111" t="s">
        <v>55</v>
      </c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61"/>
      <c r="U6" s="161"/>
      <c r="V6" s="161"/>
    </row>
    <row r="7" ht="18.4" customHeight="1" spans="1:22">
      <c r="A7" s="51"/>
      <c r="B7" s="112"/>
      <c r="C7" s="113"/>
      <c r="D7" s="113"/>
      <c r="E7" s="113"/>
      <c r="F7" s="113"/>
      <c r="G7" s="113"/>
      <c r="H7" s="114" t="str">
        <f>Coordonnées!$J$27</f>
        <v>Budget</v>
      </c>
      <c r="I7" s="114"/>
      <c r="J7" s="114"/>
      <c r="K7" s="114" t="str">
        <f>Coordonnées!$J$27</f>
        <v>Budget</v>
      </c>
      <c r="L7" s="114"/>
      <c r="M7" s="114"/>
      <c r="N7" s="114" t="str">
        <f>Coordonnées!$J$27</f>
        <v>Budget</v>
      </c>
      <c r="O7" s="114"/>
      <c r="P7" s="114"/>
      <c r="Q7" s="114" t="str">
        <f>Coordonnées!$J$27</f>
        <v>Budget</v>
      </c>
      <c r="R7" s="114"/>
      <c r="S7" s="114"/>
      <c r="T7" s="114" t="str">
        <f>Coordonnées!$J$27</f>
        <v>Budget</v>
      </c>
      <c r="U7" s="114"/>
      <c r="V7" s="114"/>
    </row>
    <row r="8" ht="18.4" customHeight="1" spans="1:22">
      <c r="A8" s="51"/>
      <c r="B8" s="115"/>
      <c r="C8" s="113"/>
      <c r="D8" s="113"/>
      <c r="E8" s="113"/>
      <c r="F8" s="113"/>
      <c r="G8" s="113"/>
      <c r="H8" s="116" t="s">
        <v>56</v>
      </c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62"/>
      <c r="U8" s="162"/>
      <c r="V8" s="163"/>
    </row>
    <row r="9" ht="18.4" customHeight="1" spans="1:22">
      <c r="A9" s="117" t="s">
        <v>38</v>
      </c>
      <c r="B9" s="118"/>
      <c r="C9" s="117"/>
      <c r="D9" s="117"/>
      <c r="E9" s="117"/>
      <c r="F9" s="117"/>
      <c r="G9" s="117"/>
      <c r="H9" s="119">
        <f>K9-1</f>
        <v>2022</v>
      </c>
      <c r="I9" s="119"/>
      <c r="J9" s="119"/>
      <c r="K9" s="119">
        <f>N9-1</f>
        <v>2023</v>
      </c>
      <c r="L9" s="119"/>
      <c r="M9" s="119"/>
      <c r="N9" s="119">
        <f>Q9-1</f>
        <v>2024</v>
      </c>
      <c r="O9" s="119"/>
      <c r="P9" s="119"/>
      <c r="Q9" s="119">
        <f>T9-1</f>
        <v>2025</v>
      </c>
      <c r="R9" s="119"/>
      <c r="S9" s="119"/>
      <c r="T9" s="119">
        <f>X2</f>
        <v>2026</v>
      </c>
      <c r="U9" s="119"/>
      <c r="V9" s="119"/>
    </row>
    <row r="10" ht="18.4" customHeight="1" spans="1:22">
      <c r="A10" s="120" t="s">
        <v>46</v>
      </c>
      <c r="B10" s="121"/>
      <c r="C10" s="121"/>
      <c r="D10" s="121"/>
      <c r="E10" s="121"/>
      <c r="F10" s="121"/>
      <c r="G10" s="121"/>
      <c r="H10" s="122">
        <v>43052.53</v>
      </c>
      <c r="I10" s="145">
        <v>5512664.26</v>
      </c>
      <c r="J10" s="146">
        <v>5512664.26</v>
      </c>
      <c r="K10" s="122">
        <v>4117.32</v>
      </c>
      <c r="L10" s="145">
        <v>5512664.26</v>
      </c>
      <c r="M10" s="146">
        <v>5512664.26</v>
      </c>
      <c r="N10" s="122">
        <v>69756.5</v>
      </c>
      <c r="O10" s="145">
        <v>5512664.26</v>
      </c>
      <c r="P10" s="146">
        <v>5512664.26</v>
      </c>
      <c r="Q10" s="122">
        <v>75362.59</v>
      </c>
      <c r="R10" s="145">
        <v>5512664.26</v>
      </c>
      <c r="S10" s="146">
        <v>5512664.26</v>
      </c>
      <c r="T10" s="122">
        <v>18678.59</v>
      </c>
      <c r="U10" s="145">
        <v>5512664.26</v>
      </c>
      <c r="V10" s="146">
        <v>5512664.26</v>
      </c>
    </row>
    <row r="11" ht="18.4" customHeight="1" spans="1:22">
      <c r="A11" s="123" t="s">
        <v>57</v>
      </c>
      <c r="B11" s="51"/>
      <c r="C11" s="51"/>
      <c r="D11" s="51"/>
      <c r="E11" s="51"/>
      <c r="F11" s="51"/>
      <c r="G11" s="51"/>
      <c r="H11" s="124">
        <v>11967529.85</v>
      </c>
      <c r="I11" s="147">
        <v>2726342.74</v>
      </c>
      <c r="J11" s="148">
        <v>2726342.74</v>
      </c>
      <c r="K11" s="124">
        <v>11737839.56</v>
      </c>
      <c r="L11" s="147">
        <v>2726342.74</v>
      </c>
      <c r="M11" s="148">
        <v>2726342.74</v>
      </c>
      <c r="N11" s="124">
        <v>14534505.68</v>
      </c>
      <c r="O11" s="147">
        <v>2726342.74</v>
      </c>
      <c r="P11" s="148">
        <v>2726342.74</v>
      </c>
      <c r="Q11" s="124">
        <v>12556468.05</v>
      </c>
      <c r="R11" s="147">
        <v>2726342.74</v>
      </c>
      <c r="S11" s="148">
        <v>2726342.74</v>
      </c>
      <c r="T11" s="124">
        <v>10268056.73</v>
      </c>
      <c r="U11" s="147">
        <v>2726342.74</v>
      </c>
      <c r="V11" s="148">
        <v>2726342.74</v>
      </c>
    </row>
    <row r="12" ht="18.4" customHeight="1" spans="1:22">
      <c r="A12" s="123" t="s">
        <v>47</v>
      </c>
      <c r="B12" s="51"/>
      <c r="C12" s="51"/>
      <c r="D12" s="51"/>
      <c r="E12" s="51"/>
      <c r="F12" s="51"/>
      <c r="G12" s="51"/>
      <c r="H12" s="124">
        <v>44752.93</v>
      </c>
      <c r="I12" s="147">
        <v>4264832.04</v>
      </c>
      <c r="J12" s="148">
        <v>4264832.04</v>
      </c>
      <c r="K12" s="124">
        <v>66636.6</v>
      </c>
      <c r="L12" s="147">
        <v>4264832.04</v>
      </c>
      <c r="M12" s="148">
        <v>4264832.04</v>
      </c>
      <c r="N12" s="124">
        <v>44752.93</v>
      </c>
      <c r="O12" s="147">
        <v>4264832.04</v>
      </c>
      <c r="P12" s="148">
        <v>4264832.04</v>
      </c>
      <c r="Q12" s="124">
        <v>44752.93</v>
      </c>
      <c r="R12" s="147">
        <v>4264832.04</v>
      </c>
      <c r="S12" s="148">
        <v>4264832.04</v>
      </c>
      <c r="T12" s="124">
        <v>48220.4</v>
      </c>
      <c r="U12" s="147">
        <v>4264832.04</v>
      </c>
      <c r="V12" s="148">
        <v>4264832.04</v>
      </c>
    </row>
    <row r="13" ht="18.4" customHeight="1" spans="1:22">
      <c r="A13" s="123" t="s">
        <v>51</v>
      </c>
      <c r="B13" s="51"/>
      <c r="C13" s="51"/>
      <c r="D13" s="51"/>
      <c r="E13" s="51"/>
      <c r="F13" s="51"/>
      <c r="G13" s="51"/>
      <c r="H13" s="124">
        <v>0</v>
      </c>
      <c r="I13" s="147">
        <v>41563.69</v>
      </c>
      <c r="J13" s="148">
        <v>41563.69</v>
      </c>
      <c r="K13" s="124">
        <v>0</v>
      </c>
      <c r="L13" s="147">
        <v>41563.69</v>
      </c>
      <c r="M13" s="148">
        <v>41563.69</v>
      </c>
      <c r="N13" s="124">
        <v>0</v>
      </c>
      <c r="O13" s="147">
        <v>41563.69</v>
      </c>
      <c r="P13" s="148">
        <v>41563.69</v>
      </c>
      <c r="Q13" s="124">
        <v>0</v>
      </c>
      <c r="R13" s="147">
        <v>41563.69</v>
      </c>
      <c r="S13" s="148">
        <v>41563.69</v>
      </c>
      <c r="T13" s="124">
        <v>0</v>
      </c>
      <c r="U13" s="147">
        <v>41563.69</v>
      </c>
      <c r="V13" s="148">
        <v>41563.69</v>
      </c>
    </row>
    <row r="14" ht="18.4" customHeight="1" spans="1:22">
      <c r="A14" s="125"/>
      <c r="B14" s="126"/>
      <c r="C14" s="126"/>
      <c r="D14" s="126"/>
      <c r="E14" s="126"/>
      <c r="F14" s="126"/>
      <c r="G14" s="126"/>
      <c r="H14" s="127">
        <v>0</v>
      </c>
      <c r="I14" s="149">
        <v>0</v>
      </c>
      <c r="J14" s="150">
        <v>0</v>
      </c>
      <c r="K14" s="127">
        <v>0</v>
      </c>
      <c r="L14" s="149">
        <v>0</v>
      </c>
      <c r="M14" s="150">
        <v>0</v>
      </c>
      <c r="N14" s="127">
        <v>0</v>
      </c>
      <c r="O14" s="149">
        <v>0</v>
      </c>
      <c r="P14" s="150">
        <v>0</v>
      </c>
      <c r="Q14" s="127">
        <v>0</v>
      </c>
      <c r="R14" s="149">
        <v>0</v>
      </c>
      <c r="S14" s="150">
        <v>0</v>
      </c>
      <c r="T14" s="127">
        <v>0</v>
      </c>
      <c r="U14" s="149">
        <v>0</v>
      </c>
      <c r="V14" s="150">
        <v>0</v>
      </c>
    </row>
    <row r="15" ht="18.4" customHeight="1" spans="1:22">
      <c r="A15" s="128" t="s">
        <v>49</v>
      </c>
      <c r="B15" s="129"/>
      <c r="C15" s="129"/>
      <c r="D15" s="129"/>
      <c r="E15" s="129"/>
      <c r="F15" s="129"/>
      <c r="G15" s="129"/>
      <c r="H15" s="130">
        <f>SUM(H10:H14)</f>
        <v>12055335.31</v>
      </c>
      <c r="I15" s="151"/>
      <c r="J15" s="152"/>
      <c r="K15" s="151">
        <f>SUM(K10:K14)</f>
        <v>11808593.48</v>
      </c>
      <c r="L15" s="151"/>
      <c r="M15" s="151"/>
      <c r="N15" s="130">
        <f>SUM(N10:N14)</f>
        <v>14649015.11</v>
      </c>
      <c r="O15" s="151"/>
      <c r="P15" s="152"/>
      <c r="Q15" s="151">
        <f>SUM(Q10:Q14)</f>
        <v>12676583.57</v>
      </c>
      <c r="R15" s="151"/>
      <c r="S15" s="152"/>
      <c r="T15" s="151">
        <f>SUM(T10:T14)</f>
        <v>10334955.72</v>
      </c>
      <c r="U15" s="151"/>
      <c r="V15" s="152"/>
    </row>
    <row r="16" ht="18.4" customHeight="1" spans="1:22">
      <c r="A16" s="123" t="s">
        <v>50</v>
      </c>
      <c r="B16" s="51"/>
      <c r="C16" s="51"/>
      <c r="D16" s="51"/>
      <c r="E16" s="51"/>
      <c r="F16" s="51"/>
      <c r="G16" s="51"/>
      <c r="H16" s="131">
        <v>730612.73</v>
      </c>
      <c r="I16" s="153">
        <v>1521059.02</v>
      </c>
      <c r="J16" s="154">
        <v>2351270.66</v>
      </c>
      <c r="K16" s="131">
        <v>577597.58</v>
      </c>
      <c r="L16" s="153">
        <v>1659060.83</v>
      </c>
      <c r="M16" s="154">
        <v>1521059.02</v>
      </c>
      <c r="N16" s="131">
        <v>230625.35</v>
      </c>
      <c r="O16" s="153">
        <v>2230351.92</v>
      </c>
      <c r="P16" s="154">
        <v>1659060.83</v>
      </c>
      <c r="Q16" s="131">
        <v>791435.03</v>
      </c>
      <c r="R16" s="153">
        <v>2351270.66</v>
      </c>
      <c r="S16" s="154">
        <v>2230351.92</v>
      </c>
      <c r="T16" s="131">
        <v>3872</v>
      </c>
      <c r="U16" s="153">
        <v>2351270.66</v>
      </c>
      <c r="V16" s="154">
        <v>2230351.92</v>
      </c>
    </row>
    <row r="17" ht="18.4" customHeight="1" spans="1:22">
      <c r="A17" s="125" t="s">
        <v>51</v>
      </c>
      <c r="B17" s="126"/>
      <c r="C17" s="126"/>
      <c r="D17" s="126"/>
      <c r="E17" s="126"/>
      <c r="F17" s="126"/>
      <c r="G17" s="126"/>
      <c r="H17" s="127">
        <v>6295469.52</v>
      </c>
      <c r="I17" s="149">
        <v>1192323.53</v>
      </c>
      <c r="J17" s="150">
        <v>824300.6</v>
      </c>
      <c r="K17" s="127">
        <v>14604172.65</v>
      </c>
      <c r="L17" s="149">
        <v>4295659.86</v>
      </c>
      <c r="M17" s="150">
        <v>1192323.53</v>
      </c>
      <c r="N17" s="127">
        <v>4874170.76</v>
      </c>
      <c r="O17" s="149">
        <v>1045347.08</v>
      </c>
      <c r="P17" s="150">
        <v>4295659.86</v>
      </c>
      <c r="Q17" s="127">
        <v>2020424.57</v>
      </c>
      <c r="R17" s="149">
        <v>824300.6</v>
      </c>
      <c r="S17" s="150">
        <v>1045347.08</v>
      </c>
      <c r="T17" s="127">
        <v>2126854</v>
      </c>
      <c r="U17" s="149">
        <v>824300.6</v>
      </c>
      <c r="V17" s="150">
        <v>1045347.08</v>
      </c>
    </row>
    <row r="18" ht="18.4" customHeight="1" spans="1:22">
      <c r="A18" s="132" t="s">
        <v>52</v>
      </c>
      <c r="B18" s="133"/>
      <c r="C18" s="133"/>
      <c r="D18" s="133"/>
      <c r="E18" s="133"/>
      <c r="F18" s="133"/>
      <c r="G18" s="133"/>
      <c r="H18" s="134">
        <f>SUM(H15:H17)</f>
        <v>19081417.56</v>
      </c>
      <c r="I18" s="155"/>
      <c r="J18" s="156"/>
      <c r="K18" s="155">
        <f>SUM(K15:K17)</f>
        <v>26990363.71</v>
      </c>
      <c r="L18" s="155"/>
      <c r="M18" s="155"/>
      <c r="N18" s="134">
        <f>SUM(N15:N17)</f>
        <v>19753811.22</v>
      </c>
      <c r="O18" s="155"/>
      <c r="P18" s="156"/>
      <c r="Q18" s="134">
        <f>SUM(Q15:Q17)</f>
        <v>15488443.17</v>
      </c>
      <c r="R18" s="155"/>
      <c r="S18" s="156"/>
      <c r="T18" s="134">
        <f>SUM(T15:T17)</f>
        <v>12465681.72</v>
      </c>
      <c r="U18" s="155"/>
      <c r="V18" s="156"/>
    </row>
    <row r="19" s="77" customFormat="1" ht="28.15" customHeight="1" spans="1:19">
      <c r="A19" s="135" t="s">
        <v>41</v>
      </c>
      <c r="B19" s="136"/>
      <c r="C19" s="136"/>
      <c r="D19" s="136"/>
      <c r="E19" s="136"/>
      <c r="H19" s="137"/>
      <c r="I19" s="137"/>
      <c r="J19" s="137"/>
      <c r="K19" s="137"/>
      <c r="L19" s="157"/>
      <c r="M19" s="157"/>
      <c r="N19" s="157"/>
      <c r="O19" s="157"/>
      <c r="P19" s="157"/>
      <c r="Q19" s="157"/>
      <c r="R19" s="157"/>
      <c r="S19" s="157"/>
    </row>
    <row r="20" ht="18.4" customHeight="1" spans="1:22">
      <c r="A20" s="22"/>
      <c r="B20" s="113"/>
      <c r="C20" s="113"/>
      <c r="D20" s="113"/>
      <c r="E20" s="113"/>
      <c r="F20" s="113"/>
      <c r="G20" s="113"/>
      <c r="H20" s="138" t="s">
        <v>58</v>
      </c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64"/>
      <c r="U20" s="164"/>
      <c r="V20" s="165"/>
    </row>
    <row r="21" ht="18.4" customHeight="1" spans="1:22">
      <c r="A21" s="117" t="s">
        <v>38</v>
      </c>
      <c r="B21" s="117"/>
      <c r="C21" s="117"/>
      <c r="D21" s="117"/>
      <c r="E21" s="117"/>
      <c r="F21" s="117"/>
      <c r="G21" s="117"/>
      <c r="H21" s="119">
        <f>K21-1</f>
        <v>2022</v>
      </c>
      <c r="I21" s="119"/>
      <c r="J21" s="119"/>
      <c r="K21" s="119">
        <f>N21-1</f>
        <v>2023</v>
      </c>
      <c r="L21" s="119"/>
      <c r="M21" s="119"/>
      <c r="N21" s="119">
        <f>Q21-1</f>
        <v>2024</v>
      </c>
      <c r="O21" s="119"/>
      <c r="P21" s="119"/>
      <c r="Q21" s="119">
        <f>T21-1</f>
        <v>2025</v>
      </c>
      <c r="R21" s="119"/>
      <c r="S21" s="119"/>
      <c r="T21" s="119">
        <f>X2</f>
        <v>2026</v>
      </c>
      <c r="U21" s="119"/>
      <c r="V21" s="119"/>
    </row>
    <row r="22" ht="18.4" customHeight="1" spans="1:22">
      <c r="A22" s="120" t="s">
        <v>46</v>
      </c>
      <c r="B22" s="121"/>
      <c r="C22" s="121"/>
      <c r="D22" s="121"/>
      <c r="E22" s="121"/>
      <c r="F22" s="121"/>
      <c r="G22" s="121"/>
      <c r="H22" s="122">
        <v>8164221.86</v>
      </c>
      <c r="I22" s="145">
        <v>373432.17</v>
      </c>
      <c r="J22" s="146">
        <v>697745.74</v>
      </c>
      <c r="K22" s="122">
        <v>7453779.22</v>
      </c>
      <c r="L22" s="145">
        <v>365967.42</v>
      </c>
      <c r="M22" s="146">
        <v>373432.17</v>
      </c>
      <c r="N22" s="122">
        <v>8006331.42</v>
      </c>
      <c r="O22" s="145">
        <v>414709.37</v>
      </c>
      <c r="P22" s="146">
        <v>365967.42</v>
      </c>
      <c r="Q22" s="122">
        <v>6504682.42</v>
      </c>
      <c r="R22" s="145">
        <v>697745.74</v>
      </c>
      <c r="S22" s="146">
        <v>414709.37</v>
      </c>
      <c r="T22" s="122">
        <v>7656270.54</v>
      </c>
      <c r="U22" s="145">
        <v>557211.56</v>
      </c>
      <c r="V22" s="146">
        <v>577850.16</v>
      </c>
    </row>
    <row r="23" ht="18.4" customHeight="1" spans="1:22">
      <c r="A23" s="123" t="s">
        <v>57</v>
      </c>
      <c r="B23" s="51"/>
      <c r="C23" s="51"/>
      <c r="D23" s="51"/>
      <c r="E23" s="51"/>
      <c r="F23" s="51"/>
      <c r="G23" s="51"/>
      <c r="H23" s="124">
        <v>837076</v>
      </c>
      <c r="I23" s="147">
        <v>12728583.2</v>
      </c>
      <c r="J23" s="148">
        <v>13240574.68</v>
      </c>
      <c r="K23" s="124">
        <v>932810</v>
      </c>
      <c r="L23" s="147">
        <v>12120371.99</v>
      </c>
      <c r="M23" s="148">
        <v>12728583.2</v>
      </c>
      <c r="N23" s="124">
        <v>759010</v>
      </c>
      <c r="O23" s="147">
        <v>12941517.73</v>
      </c>
      <c r="P23" s="148">
        <v>12120371.99</v>
      </c>
      <c r="Q23" s="124">
        <v>1048370</v>
      </c>
      <c r="R23" s="147">
        <v>13240574.68</v>
      </c>
      <c r="S23" s="148">
        <v>12941517.73</v>
      </c>
      <c r="T23" s="124">
        <v>884584</v>
      </c>
      <c r="U23" s="147">
        <v>13289626.9983333</v>
      </c>
      <c r="V23" s="148">
        <v>13396094.2633333</v>
      </c>
    </row>
    <row r="24" ht="18.4" customHeight="1" spans="1:22">
      <c r="A24" s="123" t="s">
        <v>47</v>
      </c>
      <c r="B24" s="51"/>
      <c r="C24" s="51"/>
      <c r="D24" s="51"/>
      <c r="E24" s="51"/>
      <c r="F24" s="51"/>
      <c r="G24" s="51"/>
      <c r="H24" s="124">
        <v>3930172.34</v>
      </c>
      <c r="I24" s="147">
        <v>548784.99</v>
      </c>
      <c r="J24" s="148">
        <v>408005.67</v>
      </c>
      <c r="K24" s="124">
        <v>3293676.54</v>
      </c>
      <c r="L24" s="147">
        <v>536819.05</v>
      </c>
      <c r="M24" s="148">
        <v>548784.99</v>
      </c>
      <c r="N24" s="124">
        <v>6038151.93</v>
      </c>
      <c r="O24" s="147">
        <v>344975.81</v>
      </c>
      <c r="P24" s="148">
        <v>536819.05</v>
      </c>
      <c r="Q24" s="124">
        <v>4805883.39</v>
      </c>
      <c r="R24" s="147">
        <v>408005.67</v>
      </c>
      <c r="S24" s="148">
        <v>344975.81</v>
      </c>
      <c r="T24" s="124">
        <v>3373250.16</v>
      </c>
      <c r="U24" s="147">
        <v>128208.386666667</v>
      </c>
      <c r="V24" s="148">
        <v>26303.7966666667</v>
      </c>
    </row>
    <row r="25" ht="18.4" customHeight="1" spans="1:22">
      <c r="A25" s="123" t="s">
        <v>51</v>
      </c>
      <c r="B25" s="51"/>
      <c r="C25" s="51"/>
      <c r="D25" s="51"/>
      <c r="E25" s="51"/>
      <c r="F25" s="51"/>
      <c r="G25" s="51"/>
      <c r="H25" s="127">
        <v>0</v>
      </c>
      <c r="I25" s="149">
        <v>0</v>
      </c>
      <c r="J25" s="150">
        <v>0</v>
      </c>
      <c r="K25" s="127">
        <v>0</v>
      </c>
      <c r="L25" s="149">
        <v>0</v>
      </c>
      <c r="M25" s="150">
        <v>0</v>
      </c>
      <c r="N25" s="127">
        <v>0</v>
      </c>
      <c r="O25" s="149">
        <v>0</v>
      </c>
      <c r="P25" s="150">
        <v>0</v>
      </c>
      <c r="Q25" s="127">
        <v>0</v>
      </c>
      <c r="R25" s="149">
        <v>0</v>
      </c>
      <c r="S25" s="150">
        <v>0</v>
      </c>
      <c r="T25" s="127">
        <v>0</v>
      </c>
      <c r="U25" s="149">
        <v>0</v>
      </c>
      <c r="V25" s="150">
        <v>0</v>
      </c>
    </row>
    <row r="26" ht="18.4" customHeight="1" spans="1:22">
      <c r="A26" s="128" t="s">
        <v>49</v>
      </c>
      <c r="B26" s="129"/>
      <c r="C26" s="129"/>
      <c r="D26" s="129"/>
      <c r="E26" s="129"/>
      <c r="F26" s="129"/>
      <c r="G26" s="139"/>
      <c r="H26" s="130">
        <f>SUM(H22:H25)</f>
        <v>12931470.2</v>
      </c>
      <c r="I26" s="151"/>
      <c r="J26" s="151"/>
      <c r="K26" s="130">
        <f>SUM(K22:K25)</f>
        <v>11680265.76</v>
      </c>
      <c r="L26" s="151"/>
      <c r="M26" s="152"/>
      <c r="N26" s="151">
        <f>SUM(N22:N25)</f>
        <v>14803493.35</v>
      </c>
      <c r="O26" s="151"/>
      <c r="P26" s="151"/>
      <c r="Q26" s="130">
        <f>SUM(Q22:Q25)</f>
        <v>12358935.81</v>
      </c>
      <c r="R26" s="151"/>
      <c r="S26" s="152"/>
      <c r="T26" s="130">
        <f>SUM(T22:T25)</f>
        <v>11914104.7</v>
      </c>
      <c r="U26" s="151"/>
      <c r="V26" s="152"/>
    </row>
    <row r="27" ht="18.4" customHeight="1" spans="1:22">
      <c r="A27" s="123" t="s">
        <v>50</v>
      </c>
      <c r="B27" s="51"/>
      <c r="C27" s="51"/>
      <c r="D27" s="51"/>
      <c r="E27" s="51"/>
      <c r="F27" s="51"/>
      <c r="G27" s="140"/>
      <c r="H27" s="131">
        <v>4047290.7</v>
      </c>
      <c r="I27" s="153"/>
      <c r="J27" s="154"/>
      <c r="K27" s="131">
        <v>6085678.92</v>
      </c>
      <c r="L27" s="153">
        <v>10122961.63</v>
      </c>
      <c r="M27" s="154">
        <v>6628334.56</v>
      </c>
      <c r="N27" s="131">
        <v>2565852.15</v>
      </c>
      <c r="O27" s="153">
        <v>6248838.15</v>
      </c>
      <c r="P27" s="154">
        <v>10122961.63</v>
      </c>
      <c r="Q27" s="131">
        <v>833234.12</v>
      </c>
      <c r="R27" s="153">
        <v>6834216</v>
      </c>
      <c r="S27" s="154">
        <v>6248838.15</v>
      </c>
      <c r="T27" s="131">
        <v>25000</v>
      </c>
      <c r="U27" s="153">
        <v>6001218.28833333</v>
      </c>
      <c r="V27" s="154">
        <v>5811470.08333333</v>
      </c>
    </row>
    <row r="28" ht="18.4" customHeight="1" spans="1:22">
      <c r="A28" s="125" t="s">
        <v>51</v>
      </c>
      <c r="B28" s="126"/>
      <c r="C28" s="126"/>
      <c r="D28" s="126"/>
      <c r="E28" s="126"/>
      <c r="F28" s="126"/>
      <c r="G28" s="141"/>
      <c r="H28" s="127">
        <v>2102656.66</v>
      </c>
      <c r="I28" s="149">
        <v>0</v>
      </c>
      <c r="J28" s="150">
        <v>0</v>
      </c>
      <c r="K28" s="127">
        <v>9224419.03</v>
      </c>
      <c r="L28" s="149">
        <v>0</v>
      </c>
      <c r="M28" s="150">
        <v>0</v>
      </c>
      <c r="N28" s="127">
        <v>2384465.72</v>
      </c>
      <c r="O28" s="149">
        <v>0</v>
      </c>
      <c r="P28" s="150">
        <v>0</v>
      </c>
      <c r="Q28" s="127">
        <v>2296273.24</v>
      </c>
      <c r="R28" s="149">
        <v>0</v>
      </c>
      <c r="S28" s="150">
        <v>0</v>
      </c>
      <c r="T28" s="127">
        <v>526577.02</v>
      </c>
      <c r="U28" s="149">
        <v>0</v>
      </c>
      <c r="V28" s="150">
        <v>0</v>
      </c>
    </row>
    <row r="29" ht="18.4" customHeight="1" spans="1:22">
      <c r="A29" s="132" t="s">
        <v>52</v>
      </c>
      <c r="B29" s="133"/>
      <c r="C29" s="133"/>
      <c r="D29" s="133"/>
      <c r="E29" s="133"/>
      <c r="F29" s="133"/>
      <c r="G29" s="142"/>
      <c r="H29" s="134">
        <f>SUM(H26:H28)</f>
        <v>19081417.56</v>
      </c>
      <c r="I29" s="155"/>
      <c r="J29" s="155"/>
      <c r="K29" s="134">
        <f>SUM(K26:K28)</f>
        <v>26990363.71</v>
      </c>
      <c r="L29" s="155"/>
      <c r="M29" s="156"/>
      <c r="N29" s="155">
        <f>SUM(N26:N28)</f>
        <v>19753811.22</v>
      </c>
      <c r="O29" s="155"/>
      <c r="P29" s="155"/>
      <c r="Q29" s="134">
        <f>SUM(Q26:Q28)</f>
        <v>15488443.17</v>
      </c>
      <c r="R29" s="155"/>
      <c r="S29" s="156"/>
      <c r="T29" s="134">
        <f>SUM(T26:T28)</f>
        <v>12465681.72</v>
      </c>
      <c r="U29" s="155"/>
      <c r="V29" s="156"/>
    </row>
    <row r="30" ht="16.9" customHeight="1" spans="1:19">
      <c r="A30" s="22" t="s">
        <v>41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ht="16.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6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2026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80">
        <f>Coordonnées!$V$3</f>
        <v>2</v>
      </c>
    </row>
    <row r="4" ht="16.15" customHeight="1" spans="1:9">
      <c r="A4" s="82"/>
      <c r="B4" s="9"/>
      <c r="C4" s="9"/>
      <c r="D4" s="9"/>
      <c r="E4" s="83" t="s">
        <v>59</v>
      </c>
      <c r="F4" s="84"/>
      <c r="G4" s="84"/>
      <c r="H4" s="84"/>
      <c r="I4" s="84"/>
    </row>
    <row r="5" ht="17.65" customHeight="1" spans="1:9">
      <c r="A5" s="19"/>
      <c r="E5" s="108" t="s">
        <v>60</v>
      </c>
      <c r="F5" s="109"/>
      <c r="G5" s="109"/>
      <c r="H5" s="109"/>
      <c r="I5" s="109"/>
    </row>
    <row r="6" ht="17.65" customHeight="1" spans="1:9">
      <c r="A6" s="19"/>
      <c r="E6" s="87" t="str">
        <f>Coordonnées!$J$27</f>
        <v>Budget</v>
      </c>
      <c r="F6" s="87" t="str">
        <f>Coordonnées!$J$27</f>
        <v>Budget</v>
      </c>
      <c r="G6" s="87" t="str">
        <f>Coordonnées!$J$27</f>
        <v>Budget</v>
      </c>
      <c r="H6" s="87" t="str">
        <f>Coordonnées!$J$27</f>
        <v>Budget</v>
      </c>
      <c r="I6" s="87" t="str">
        <f>Coordonnées!$J$27</f>
        <v>Budget</v>
      </c>
    </row>
    <row r="7" ht="17.65" customHeight="1" spans="1:9">
      <c r="A7" s="19"/>
      <c r="E7" s="88">
        <f>F7-1</f>
        <v>2022</v>
      </c>
      <c r="F7" s="88">
        <f>G7-1</f>
        <v>2023</v>
      </c>
      <c r="G7" s="88">
        <f>H7-1</f>
        <v>2024</v>
      </c>
      <c r="H7" s="88">
        <f>I7-1</f>
        <v>2025</v>
      </c>
      <c r="I7" s="88">
        <f>J2</f>
        <v>2026</v>
      </c>
    </row>
    <row r="8" ht="30" customHeight="1" spans="1:9">
      <c r="A8" s="89" t="s">
        <v>61</v>
      </c>
      <c r="B8" s="90"/>
      <c r="C8" s="90"/>
      <c r="D8" s="91"/>
      <c r="E8" s="92">
        <v>1345594.84</v>
      </c>
      <c r="F8" s="92">
        <v>1350686.53</v>
      </c>
      <c r="G8" s="92">
        <v>1599767.74</v>
      </c>
      <c r="H8" s="92">
        <v>150214.3</v>
      </c>
      <c r="I8" s="92">
        <v>147231</v>
      </c>
    </row>
    <row r="9" ht="30" customHeight="1" spans="1:9">
      <c r="A9" s="93" t="s">
        <v>62</v>
      </c>
      <c r="B9" s="94"/>
      <c r="C9" s="94"/>
      <c r="D9" s="95"/>
      <c r="E9" s="92">
        <v>3146875.68</v>
      </c>
      <c r="F9" s="92">
        <v>3431329.71</v>
      </c>
      <c r="G9" s="92">
        <v>4285256.53</v>
      </c>
      <c r="H9" s="92">
        <v>4263632.14</v>
      </c>
      <c r="I9" s="92">
        <v>4302562.81</v>
      </c>
    </row>
    <row r="10" ht="30" customHeight="1" spans="1:9">
      <c r="A10" s="93" t="s">
        <v>63</v>
      </c>
      <c r="B10" s="94"/>
      <c r="C10" s="94"/>
      <c r="D10" s="95"/>
      <c r="E10" s="92">
        <v>1196273.77</v>
      </c>
      <c r="F10" s="92">
        <v>1313880.87</v>
      </c>
      <c r="G10" s="92">
        <v>1360655.07</v>
      </c>
      <c r="H10" s="92">
        <v>1453369.77</v>
      </c>
      <c r="I10" s="92">
        <v>1401538.77</v>
      </c>
    </row>
    <row r="11" ht="30" customHeight="1" spans="1:9">
      <c r="A11" s="93" t="s">
        <v>64</v>
      </c>
      <c r="B11" s="94"/>
      <c r="C11" s="94"/>
      <c r="D11" s="95"/>
      <c r="E11" s="92">
        <v>3561061.04</v>
      </c>
      <c r="F11" s="92">
        <v>4026879.39</v>
      </c>
      <c r="G11" s="92">
        <v>3932658.4</v>
      </c>
      <c r="H11" s="92">
        <v>4039983.89</v>
      </c>
      <c r="I11" s="92">
        <v>4029572.13</v>
      </c>
    </row>
    <row r="12" ht="30" customHeight="1" spans="1:9">
      <c r="A12" s="93" t="s">
        <v>65</v>
      </c>
      <c r="B12" s="94"/>
      <c r="C12" s="94"/>
      <c r="D12" s="95"/>
      <c r="E12" s="92">
        <v>173113.92</v>
      </c>
      <c r="F12" s="92">
        <v>176189.03</v>
      </c>
      <c r="G12" s="92">
        <v>215356.28</v>
      </c>
      <c r="H12" s="92">
        <v>174061.68</v>
      </c>
      <c r="I12" s="92">
        <v>170499.48</v>
      </c>
    </row>
    <row r="13" ht="30" customHeight="1" spans="1:9">
      <c r="A13" s="93" t="s">
        <v>66</v>
      </c>
      <c r="B13" s="94"/>
      <c r="C13" s="94"/>
      <c r="D13" s="95"/>
      <c r="E13" s="92">
        <v>62330.74</v>
      </c>
      <c r="F13" s="92">
        <v>60910.86</v>
      </c>
      <c r="G13" s="92">
        <v>112125.05</v>
      </c>
      <c r="H13" s="92">
        <v>108495.48</v>
      </c>
      <c r="I13" s="92">
        <v>93257.03</v>
      </c>
    </row>
    <row r="14" ht="30" customHeight="1" spans="1:9">
      <c r="A14" s="93" t="s">
        <v>67</v>
      </c>
      <c r="B14" s="94"/>
      <c r="C14" s="94"/>
      <c r="D14" s="95"/>
      <c r="E14" s="92">
        <v>689174.72</v>
      </c>
      <c r="F14" s="92">
        <v>749515.24</v>
      </c>
      <c r="G14" s="92">
        <v>658856.65</v>
      </c>
      <c r="H14" s="92">
        <v>647559.05</v>
      </c>
      <c r="I14" s="92">
        <v>646033.13</v>
      </c>
    </row>
    <row r="15" ht="30" customHeight="1" spans="1:9">
      <c r="A15" s="93" t="s">
        <v>68</v>
      </c>
      <c r="B15" s="94"/>
      <c r="C15" s="94"/>
      <c r="D15" s="95"/>
      <c r="E15" s="92">
        <v>939999.29</v>
      </c>
      <c r="F15" s="92">
        <v>1172248.37</v>
      </c>
      <c r="G15" s="92">
        <v>1438423.77</v>
      </c>
      <c r="H15" s="92">
        <v>1379036.03</v>
      </c>
      <c r="I15" s="92">
        <v>1340591.49</v>
      </c>
    </row>
    <row r="16" ht="30" customHeight="1" spans="1:9">
      <c r="A16" s="96" t="s">
        <v>69</v>
      </c>
      <c r="B16" s="97"/>
      <c r="C16" s="97"/>
      <c r="D16" s="98"/>
      <c r="E16" s="92">
        <v>6676.9</v>
      </c>
      <c r="F16" s="92">
        <v>7379.97</v>
      </c>
      <c r="G16" s="92">
        <v>7519.27</v>
      </c>
      <c r="H16" s="92">
        <v>7789.58</v>
      </c>
      <c r="I16" s="92">
        <v>7789.18</v>
      </c>
    </row>
    <row r="17" ht="30" customHeight="1" spans="1:9">
      <c r="A17" s="93" t="s">
        <v>70</v>
      </c>
      <c r="B17" s="94"/>
      <c r="C17" s="94"/>
      <c r="D17" s="95"/>
      <c r="E17" s="92">
        <v>220418.48</v>
      </c>
      <c r="F17" s="92">
        <v>256175.48</v>
      </c>
      <c r="G17" s="92">
        <v>232457.71</v>
      </c>
      <c r="H17" s="92">
        <v>239433.47</v>
      </c>
      <c r="I17" s="92">
        <v>224514.37</v>
      </c>
    </row>
    <row r="18" ht="30" customHeight="1" spans="1:9">
      <c r="A18" s="93" t="s">
        <v>71</v>
      </c>
      <c r="B18" s="94"/>
      <c r="C18" s="94"/>
      <c r="D18" s="95"/>
      <c r="E18" s="92">
        <v>2016424.83</v>
      </c>
      <c r="F18" s="92">
        <v>2157122.53</v>
      </c>
      <c r="G18" s="92">
        <v>2145838.11</v>
      </c>
      <c r="H18" s="92">
        <v>2415219.76</v>
      </c>
      <c r="I18" s="92">
        <v>2401799.38</v>
      </c>
    </row>
    <row r="19" ht="30" customHeight="1" spans="1:9">
      <c r="A19" s="96" t="s">
        <v>72</v>
      </c>
      <c r="B19" s="97"/>
      <c r="C19" s="97"/>
      <c r="D19" s="98"/>
      <c r="E19" s="92">
        <v>965034.68</v>
      </c>
      <c r="F19" s="92">
        <v>1175025.38</v>
      </c>
      <c r="G19" s="92">
        <v>1254771</v>
      </c>
      <c r="H19" s="92">
        <v>1325775.79</v>
      </c>
      <c r="I19" s="92">
        <v>1305452.22</v>
      </c>
    </row>
    <row r="20" ht="30" customHeight="1" spans="1:9">
      <c r="A20" s="93" t="s">
        <v>73</v>
      </c>
      <c r="B20" s="94"/>
      <c r="C20" s="94"/>
      <c r="D20" s="95"/>
      <c r="E20" s="92">
        <v>189131.5</v>
      </c>
      <c r="F20" s="92">
        <v>226563.62</v>
      </c>
      <c r="G20" s="92">
        <v>232221.92</v>
      </c>
      <c r="H20" s="92">
        <v>171590.08</v>
      </c>
      <c r="I20" s="92">
        <v>213189.89</v>
      </c>
    </row>
    <row r="21" ht="30" customHeight="1" spans="1:9">
      <c r="A21" s="99" t="s">
        <v>74</v>
      </c>
      <c r="B21" s="100"/>
      <c r="C21" s="100"/>
      <c r="D21" s="101"/>
      <c r="E21" s="92">
        <v>600</v>
      </c>
      <c r="F21" s="92">
        <v>600</v>
      </c>
      <c r="G21" s="92">
        <v>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1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2026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59</v>
      </c>
      <c r="F4" s="84"/>
      <c r="G4" s="84"/>
      <c r="H4" s="84"/>
      <c r="I4" s="84"/>
    </row>
    <row r="5" ht="17.65" customHeight="1" spans="1:9">
      <c r="A5" s="19"/>
      <c r="E5" s="106" t="s">
        <v>75</v>
      </c>
      <c r="F5" s="107"/>
      <c r="G5" s="107"/>
      <c r="H5" s="107"/>
      <c r="I5" s="107"/>
    </row>
    <row r="6" ht="17.65" customHeight="1" spans="1:9">
      <c r="A6" s="19"/>
      <c r="E6" s="87" t="str">
        <f>Coordonnées!$J$27</f>
        <v>Budget</v>
      </c>
      <c r="F6" s="87" t="str">
        <f>Coordonnées!$J$27</f>
        <v>Budget</v>
      </c>
      <c r="G6" s="87" t="str">
        <f>Coordonnées!$J$27</f>
        <v>Budget</v>
      </c>
      <c r="H6" s="87" t="str">
        <f>Coordonnées!$J$27</f>
        <v>Budget</v>
      </c>
      <c r="I6" s="87" t="str">
        <f>Coordonnées!$J$27</f>
        <v>Budget</v>
      </c>
    </row>
    <row r="7" ht="17.65" customHeight="1" spans="1:9">
      <c r="A7" s="19"/>
      <c r="E7" s="88">
        <f>F7-1</f>
        <v>2022</v>
      </c>
      <c r="F7" s="88">
        <f>G7-1</f>
        <v>2023</v>
      </c>
      <c r="G7" s="88">
        <f>H7-1</f>
        <v>2024</v>
      </c>
      <c r="H7" s="88">
        <f>I7-1</f>
        <v>2025</v>
      </c>
      <c r="I7" s="88">
        <f>J2</f>
        <v>2026</v>
      </c>
    </row>
    <row r="8" ht="30" customHeight="1" spans="1:9">
      <c r="A8" s="89" t="s">
        <v>61</v>
      </c>
      <c r="B8" s="90"/>
      <c r="C8" s="90"/>
      <c r="D8" s="91"/>
      <c r="E8" s="92">
        <v>12521006.79</v>
      </c>
      <c r="F8" s="92">
        <v>14506099.17</v>
      </c>
      <c r="G8" s="92">
        <v>15447862.79</v>
      </c>
      <c r="H8" s="92">
        <v>15311955.78</v>
      </c>
      <c r="I8" s="92">
        <v>14742335.32</v>
      </c>
    </row>
    <row r="9" ht="30" customHeight="1" spans="1:9">
      <c r="A9" s="93" t="s">
        <v>62</v>
      </c>
      <c r="B9" s="94"/>
      <c r="C9" s="94"/>
      <c r="D9" s="95"/>
      <c r="E9" s="92">
        <v>258214.56</v>
      </c>
      <c r="F9" s="92">
        <v>260561.54</v>
      </c>
      <c r="G9" s="92">
        <v>361703.07</v>
      </c>
      <c r="H9" s="92">
        <v>756527.52</v>
      </c>
      <c r="I9" s="92">
        <v>743321.12</v>
      </c>
    </row>
    <row r="10" ht="30" customHeight="1" spans="1:9">
      <c r="A10" s="93" t="s">
        <v>63</v>
      </c>
      <c r="B10" s="94"/>
      <c r="C10" s="94"/>
      <c r="D10" s="95"/>
      <c r="E10" s="92">
        <v>12938.17</v>
      </c>
      <c r="F10" s="92">
        <v>12938.17</v>
      </c>
      <c r="G10" s="92">
        <v>12938.17</v>
      </c>
      <c r="H10" s="92">
        <v>12938.17</v>
      </c>
      <c r="I10" s="92">
        <v>12938.17</v>
      </c>
    </row>
    <row r="11" ht="30" customHeight="1" spans="1:9">
      <c r="A11" s="93" t="s">
        <v>64</v>
      </c>
      <c r="B11" s="94"/>
      <c r="C11" s="94"/>
      <c r="D11" s="95"/>
      <c r="E11" s="92">
        <v>114637.95</v>
      </c>
      <c r="F11" s="92">
        <v>75348.99</v>
      </c>
      <c r="G11" s="92">
        <v>85957.95</v>
      </c>
      <c r="H11" s="92">
        <v>75779.95</v>
      </c>
      <c r="I11" s="92">
        <v>77087.99</v>
      </c>
    </row>
    <row r="12" ht="30" customHeight="1" spans="1:9">
      <c r="A12" s="93" t="s">
        <v>65</v>
      </c>
      <c r="B12" s="94"/>
      <c r="C12" s="94"/>
      <c r="D12" s="95"/>
      <c r="E12" s="92">
        <v>423894.87</v>
      </c>
      <c r="F12" s="92">
        <v>436255.89</v>
      </c>
      <c r="G12" s="92">
        <v>444214.09</v>
      </c>
      <c r="H12" s="92">
        <v>448201.24</v>
      </c>
      <c r="I12" s="92">
        <v>292801.93</v>
      </c>
    </row>
    <row r="13" ht="30" customHeight="1" spans="1:9">
      <c r="A13" s="93" t="s">
        <v>66</v>
      </c>
      <c r="B13" s="94"/>
      <c r="C13" s="94"/>
      <c r="D13" s="95"/>
      <c r="E13" s="92">
        <v>529439.5</v>
      </c>
      <c r="F13" s="92">
        <v>336679.67</v>
      </c>
      <c r="G13" s="92">
        <v>536779.67</v>
      </c>
      <c r="H13" s="92">
        <v>417910.42</v>
      </c>
      <c r="I13" s="92">
        <v>383300</v>
      </c>
    </row>
    <row r="14" ht="30" customHeight="1" spans="1:9">
      <c r="A14" s="93" t="s">
        <v>67</v>
      </c>
      <c r="B14" s="94"/>
      <c r="C14" s="94"/>
      <c r="D14" s="95"/>
      <c r="E14" s="92">
        <v>238842.66</v>
      </c>
      <c r="F14" s="92">
        <v>249167.4</v>
      </c>
      <c r="G14" s="92">
        <v>253833.88</v>
      </c>
      <c r="H14" s="92">
        <v>262543.76</v>
      </c>
      <c r="I14" s="92">
        <v>262905.64</v>
      </c>
    </row>
    <row r="15" ht="30" customHeight="1" spans="1:9">
      <c r="A15" s="93" t="s">
        <v>68</v>
      </c>
      <c r="B15" s="94"/>
      <c r="C15" s="94"/>
      <c r="D15" s="95"/>
      <c r="E15" s="92">
        <v>58005.15</v>
      </c>
      <c r="F15" s="92">
        <v>96501.78</v>
      </c>
      <c r="G15" s="92">
        <v>147755.81</v>
      </c>
      <c r="H15" s="92">
        <v>266685.95</v>
      </c>
      <c r="I15" s="92">
        <v>167387.65</v>
      </c>
    </row>
    <row r="16" ht="30" customHeight="1" spans="1:9">
      <c r="A16" s="96" t="s">
        <v>69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70</v>
      </c>
      <c r="B17" s="94"/>
      <c r="C17" s="94"/>
      <c r="D17" s="95"/>
      <c r="E17" s="92">
        <v>0</v>
      </c>
      <c r="F17" s="92">
        <v>0</v>
      </c>
      <c r="G17" s="92">
        <v>3300</v>
      </c>
      <c r="H17" s="92">
        <v>0</v>
      </c>
      <c r="I17" s="92">
        <v>0</v>
      </c>
    </row>
    <row r="18" ht="30" customHeight="1" spans="1:9">
      <c r="A18" s="93" t="s">
        <v>71</v>
      </c>
      <c r="B18" s="94"/>
      <c r="C18" s="94"/>
      <c r="D18" s="95"/>
      <c r="E18" s="92">
        <v>256271.54</v>
      </c>
      <c r="F18" s="92">
        <v>281896.58</v>
      </c>
      <c r="G18" s="92">
        <v>280848.3</v>
      </c>
      <c r="H18" s="92">
        <v>345723.01</v>
      </c>
      <c r="I18" s="92">
        <v>274332.65</v>
      </c>
    </row>
    <row r="19" ht="30" customHeight="1" spans="1:9">
      <c r="A19" s="96" t="s">
        <v>72</v>
      </c>
      <c r="B19" s="97"/>
      <c r="C19" s="97"/>
      <c r="D19" s="98"/>
      <c r="E19" s="92">
        <v>151000</v>
      </c>
      <c r="F19" s="92">
        <v>174205.57</v>
      </c>
      <c r="G19" s="92">
        <v>300026.41</v>
      </c>
      <c r="H19" s="92">
        <v>235705.57</v>
      </c>
      <c r="I19" s="92">
        <v>230705.57</v>
      </c>
    </row>
    <row r="20" ht="30" customHeight="1" spans="1:9">
      <c r="A20" s="93" t="s">
        <v>73</v>
      </c>
      <c r="B20" s="94"/>
      <c r="C20" s="94"/>
      <c r="D20" s="95"/>
      <c r="E20" s="92">
        <v>45891.77</v>
      </c>
      <c r="F20" s="92">
        <v>64000</v>
      </c>
      <c r="G20" s="92">
        <v>64494.86</v>
      </c>
      <c r="H20" s="92">
        <v>36494.86</v>
      </c>
      <c r="I20" s="92">
        <v>36550</v>
      </c>
    </row>
    <row r="21" ht="30" customHeight="1" spans="1:9">
      <c r="A21" s="99" t="s">
        <v>74</v>
      </c>
      <c r="B21" s="100"/>
      <c r="C21" s="100"/>
      <c r="D21" s="101"/>
      <c r="E21" s="92">
        <v>14040.48</v>
      </c>
      <c r="F21" s="92">
        <v>7500</v>
      </c>
      <c r="G21" s="92">
        <v>7500</v>
      </c>
      <c r="H21" s="92">
        <v>7500</v>
      </c>
      <c r="I21" s="92">
        <v>6000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2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2026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59</v>
      </c>
      <c r="F4" s="84"/>
      <c r="G4" s="84"/>
      <c r="H4" s="84"/>
      <c r="I4" s="84"/>
    </row>
    <row r="5" ht="17.65" customHeight="1" spans="1:9">
      <c r="A5" s="19"/>
      <c r="E5" s="104" t="s">
        <v>76</v>
      </c>
      <c r="F5" s="105"/>
      <c r="G5" s="105"/>
      <c r="H5" s="105"/>
      <c r="I5" s="105"/>
    </row>
    <row r="6" ht="17.65" customHeight="1" spans="1:9">
      <c r="A6" s="19"/>
      <c r="E6" s="87" t="str">
        <f>Coordonnées!$J$27</f>
        <v>Budget</v>
      </c>
      <c r="F6" s="87" t="str">
        <f>Coordonnées!$J$27</f>
        <v>Budget</v>
      </c>
      <c r="G6" s="87" t="str">
        <f>Coordonnées!$J$27</f>
        <v>Budget</v>
      </c>
      <c r="H6" s="87" t="str">
        <f>Coordonnées!$J$27</f>
        <v>Budget</v>
      </c>
      <c r="I6" s="87" t="str">
        <f>Coordonnées!$J$27</f>
        <v>Budget</v>
      </c>
    </row>
    <row r="7" ht="17.65" customHeight="1" spans="1:9">
      <c r="A7" s="19"/>
      <c r="E7" s="88">
        <f>F7-1</f>
        <v>2022</v>
      </c>
      <c r="F7" s="88">
        <f>G7-1</f>
        <v>2023</v>
      </c>
      <c r="G7" s="88">
        <f>H7-1</f>
        <v>2024</v>
      </c>
      <c r="H7" s="88">
        <f>I7-1</f>
        <v>2025</v>
      </c>
      <c r="I7" s="88">
        <f>J2</f>
        <v>2026</v>
      </c>
    </row>
    <row r="8" ht="30" customHeight="1" spans="1:9">
      <c r="A8" s="89" t="s">
        <v>61</v>
      </c>
      <c r="B8" s="90"/>
      <c r="C8" s="90"/>
      <c r="D8" s="91"/>
      <c r="E8" s="92">
        <v>6295469.52</v>
      </c>
      <c r="F8" s="92">
        <v>14604172.65</v>
      </c>
      <c r="G8" s="92">
        <v>4874170.76</v>
      </c>
      <c r="H8" s="92">
        <v>2020424.57</v>
      </c>
      <c r="I8" s="92">
        <v>2126854</v>
      </c>
    </row>
    <row r="9" ht="30" customHeight="1" spans="1:9">
      <c r="A9" s="93" t="s">
        <v>62</v>
      </c>
      <c r="B9" s="94"/>
      <c r="C9" s="94"/>
      <c r="D9" s="95"/>
      <c r="E9" s="92">
        <v>1061100</v>
      </c>
      <c r="F9" s="92">
        <v>1288900</v>
      </c>
      <c r="G9" s="92">
        <v>1246750</v>
      </c>
      <c r="H9" s="92">
        <v>1131900</v>
      </c>
      <c r="I9" s="92">
        <v>453750</v>
      </c>
    </row>
    <row r="10" ht="30" customHeight="1" spans="1:9">
      <c r="A10" s="93" t="s">
        <v>63</v>
      </c>
      <c r="B10" s="94"/>
      <c r="C10" s="94"/>
      <c r="D10" s="95"/>
      <c r="E10" s="92">
        <v>0</v>
      </c>
      <c r="F10" s="92">
        <v>0</v>
      </c>
      <c r="G10" s="92">
        <v>2500</v>
      </c>
      <c r="H10" s="92">
        <v>0</v>
      </c>
      <c r="I10" s="92">
        <v>0</v>
      </c>
    </row>
    <row r="11" ht="30" customHeight="1" spans="1:9">
      <c r="A11" s="93" t="s">
        <v>64</v>
      </c>
      <c r="B11" s="94"/>
      <c r="C11" s="94"/>
      <c r="D11" s="95"/>
      <c r="E11" s="92">
        <v>2942253.14</v>
      </c>
      <c r="F11" s="92">
        <v>2671013.17</v>
      </c>
      <c r="G11" s="92">
        <v>4730656.76</v>
      </c>
      <c r="H11" s="92">
        <v>2853517.35</v>
      </c>
      <c r="I11" s="92">
        <v>1711906.03</v>
      </c>
    </row>
    <row r="12" ht="30" customHeight="1" spans="1:9">
      <c r="A12" s="93" t="s">
        <v>65</v>
      </c>
      <c r="B12" s="94"/>
      <c r="C12" s="94"/>
      <c r="D12" s="95"/>
      <c r="E12" s="92">
        <v>43052.53</v>
      </c>
      <c r="F12" s="92">
        <v>2500</v>
      </c>
      <c r="G12" s="92">
        <v>57104</v>
      </c>
      <c r="H12" s="92">
        <v>57104</v>
      </c>
      <c r="I12" s="92">
        <v>0</v>
      </c>
    </row>
    <row r="13" ht="30" customHeight="1" spans="1:9">
      <c r="A13" s="93" t="s">
        <v>66</v>
      </c>
      <c r="B13" s="94"/>
      <c r="C13" s="94"/>
      <c r="D13" s="95"/>
      <c r="E13" s="92">
        <v>14000</v>
      </c>
      <c r="F13" s="92">
        <v>0</v>
      </c>
      <c r="G13" s="92">
        <v>0</v>
      </c>
      <c r="H13" s="92">
        <v>3600</v>
      </c>
      <c r="I13" s="92">
        <v>0</v>
      </c>
    </row>
    <row r="14" ht="30" customHeight="1" spans="1:9">
      <c r="A14" s="93" t="s">
        <v>67</v>
      </c>
      <c r="B14" s="94"/>
      <c r="C14" s="94"/>
      <c r="D14" s="95"/>
      <c r="E14" s="92">
        <v>277900</v>
      </c>
      <c r="F14" s="92">
        <v>435525.85</v>
      </c>
      <c r="G14" s="92">
        <v>428950.82</v>
      </c>
      <c r="H14" s="92">
        <v>341150</v>
      </c>
      <c r="I14" s="92">
        <v>134200</v>
      </c>
    </row>
    <row r="15" ht="30" customHeight="1" spans="1:9">
      <c r="A15" s="93" t="s">
        <v>68</v>
      </c>
      <c r="B15" s="94"/>
      <c r="C15" s="94"/>
      <c r="D15" s="95"/>
      <c r="E15" s="92">
        <v>592650</v>
      </c>
      <c r="F15" s="92">
        <v>1355533.67</v>
      </c>
      <c r="G15" s="92">
        <v>268800</v>
      </c>
      <c r="H15" s="92">
        <v>356750</v>
      </c>
      <c r="I15" s="92">
        <v>258000</v>
      </c>
    </row>
    <row r="16" ht="30" customHeight="1" spans="1:9">
      <c r="A16" s="96" t="s">
        <v>69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70</v>
      </c>
      <c r="B17" s="94"/>
      <c r="C17" s="94"/>
      <c r="D17" s="95"/>
      <c r="E17" s="92">
        <v>114000</v>
      </c>
      <c r="F17" s="92">
        <v>75267.32</v>
      </c>
      <c r="G17" s="92">
        <v>75800</v>
      </c>
      <c r="H17" s="92">
        <v>100758.59</v>
      </c>
      <c r="I17" s="92">
        <v>22678.59</v>
      </c>
    </row>
    <row r="18" ht="30" customHeight="1" spans="1:9">
      <c r="A18" s="93" t="s">
        <v>71</v>
      </c>
      <c r="B18" s="94"/>
      <c r="C18" s="94"/>
      <c r="D18" s="95"/>
      <c r="E18" s="92">
        <v>6000</v>
      </c>
      <c r="F18" s="92">
        <v>4100</v>
      </c>
      <c r="G18" s="92">
        <v>0</v>
      </c>
      <c r="H18" s="92">
        <v>1450</v>
      </c>
      <c r="I18" s="92">
        <v>1000</v>
      </c>
    </row>
    <row r="19" ht="30" customHeight="1" spans="1:9">
      <c r="A19" s="96" t="s">
        <v>72</v>
      </c>
      <c r="B19" s="97"/>
      <c r="C19" s="97"/>
      <c r="D19" s="98"/>
      <c r="E19" s="92">
        <v>226752.93</v>
      </c>
      <c r="F19" s="92">
        <v>168752.93</v>
      </c>
      <c r="G19" s="92">
        <v>1472752.93</v>
      </c>
      <c r="H19" s="92">
        <v>82252.93</v>
      </c>
      <c r="I19" s="92">
        <v>63220.4</v>
      </c>
    </row>
    <row r="20" ht="30" customHeight="1" spans="1:9">
      <c r="A20" s="93" t="s">
        <v>73</v>
      </c>
      <c r="B20" s="94"/>
      <c r="C20" s="94"/>
      <c r="D20" s="95"/>
      <c r="E20" s="92">
        <v>6777626.71</v>
      </c>
      <c r="F20" s="92">
        <v>5807000.54</v>
      </c>
      <c r="G20" s="92">
        <v>6365700.6</v>
      </c>
      <c r="H20" s="92">
        <v>7748100.7</v>
      </c>
      <c r="I20" s="92">
        <v>7690200.7</v>
      </c>
    </row>
    <row r="21" ht="30" customHeight="1" spans="1:9">
      <c r="A21" s="99" t="s">
        <v>74</v>
      </c>
      <c r="B21" s="100"/>
      <c r="C21" s="100"/>
      <c r="D21" s="101"/>
      <c r="E21" s="92">
        <v>0</v>
      </c>
      <c r="F21" s="92">
        <v>0</v>
      </c>
      <c r="G21" s="92">
        <v>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3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2026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59</v>
      </c>
      <c r="F4" s="84"/>
      <c r="G4" s="84"/>
      <c r="H4" s="84"/>
      <c r="I4" s="84"/>
    </row>
    <row r="5" ht="17.65" customHeight="1" spans="1:9">
      <c r="A5" s="19"/>
      <c r="E5" s="85" t="s">
        <v>77</v>
      </c>
      <c r="F5" s="86"/>
      <c r="G5" s="86"/>
      <c r="H5" s="86"/>
      <c r="I5" s="86"/>
    </row>
    <row r="6" ht="17.65" customHeight="1" spans="1:9">
      <c r="A6" s="19"/>
      <c r="E6" s="87" t="str">
        <f>Coordonnées!$J$27</f>
        <v>Budget</v>
      </c>
      <c r="F6" s="87" t="str">
        <f>Coordonnées!$J$27</f>
        <v>Budget</v>
      </c>
      <c r="G6" s="87" t="str">
        <f>Coordonnées!$J$27</f>
        <v>Budget</v>
      </c>
      <c r="H6" s="87" t="str">
        <f>Coordonnées!$J$27</f>
        <v>Budget</v>
      </c>
      <c r="I6" s="87" t="str">
        <f>Coordonnées!$J$27</f>
        <v>Budget</v>
      </c>
    </row>
    <row r="7" ht="17.65" customHeight="1" spans="1:9">
      <c r="A7" s="19"/>
      <c r="E7" s="88">
        <f>F7-1</f>
        <v>2022</v>
      </c>
      <c r="F7" s="88">
        <f>G7-1</f>
        <v>2023</v>
      </c>
      <c r="G7" s="88">
        <f>H7-1</f>
        <v>2024</v>
      </c>
      <c r="H7" s="88">
        <f>I7-1</f>
        <v>2025</v>
      </c>
      <c r="I7" s="88">
        <f>J2</f>
        <v>2026</v>
      </c>
    </row>
    <row r="8" ht="30" customHeight="1" spans="1:9">
      <c r="A8" s="89" t="s">
        <v>61</v>
      </c>
      <c r="B8" s="90"/>
      <c r="C8" s="90"/>
      <c r="D8" s="91"/>
      <c r="E8" s="92">
        <v>5936548.17</v>
      </c>
      <c r="F8" s="92">
        <v>13986499.55</v>
      </c>
      <c r="G8" s="92">
        <v>4684564.98</v>
      </c>
      <c r="H8" s="92">
        <v>3089507.36</v>
      </c>
      <c r="I8" s="92">
        <v>1768847.02</v>
      </c>
    </row>
    <row r="9" ht="30" customHeight="1" spans="1:9">
      <c r="A9" s="93" t="s">
        <v>62</v>
      </c>
      <c r="B9" s="94"/>
      <c r="C9" s="94"/>
      <c r="D9" s="95"/>
      <c r="E9" s="92">
        <v>1847548.15</v>
      </c>
      <c r="F9" s="92">
        <v>2154020.64</v>
      </c>
      <c r="G9" s="92">
        <v>1798395.87</v>
      </c>
      <c r="H9" s="92">
        <v>2044155.87</v>
      </c>
      <c r="I9" s="92">
        <v>1278584</v>
      </c>
    </row>
    <row r="10" ht="30" customHeight="1" spans="1:9">
      <c r="A10" s="93" t="s">
        <v>63</v>
      </c>
      <c r="B10" s="94"/>
      <c r="C10" s="94"/>
      <c r="D10" s="95"/>
      <c r="E10" s="92">
        <v>0</v>
      </c>
      <c r="F10" s="92">
        <v>0</v>
      </c>
      <c r="G10" s="92">
        <v>0</v>
      </c>
      <c r="H10" s="92">
        <v>0</v>
      </c>
      <c r="I10" s="92">
        <v>0</v>
      </c>
    </row>
    <row r="11" ht="30" customHeight="1" spans="1:9">
      <c r="A11" s="93" t="s">
        <v>64</v>
      </c>
      <c r="B11" s="94"/>
      <c r="C11" s="94"/>
      <c r="D11" s="95"/>
      <c r="E11" s="92">
        <v>1752793.25</v>
      </c>
      <c r="F11" s="92">
        <v>1873000</v>
      </c>
      <c r="G11" s="92">
        <v>3656293.93</v>
      </c>
      <c r="H11" s="92">
        <v>1842455.65</v>
      </c>
      <c r="I11" s="92">
        <v>1438000</v>
      </c>
    </row>
    <row r="12" ht="30" customHeight="1" spans="1:9">
      <c r="A12" s="93" t="s">
        <v>65</v>
      </c>
      <c r="B12" s="94"/>
      <c r="C12" s="94"/>
      <c r="D12" s="95"/>
      <c r="E12" s="92">
        <v>43052.53</v>
      </c>
      <c r="F12" s="92">
        <v>0</v>
      </c>
      <c r="G12" s="92">
        <v>57104</v>
      </c>
      <c r="H12" s="92">
        <v>57104</v>
      </c>
      <c r="I12" s="92">
        <v>0</v>
      </c>
    </row>
    <row r="13" ht="30" customHeight="1" spans="1:9">
      <c r="A13" s="93" t="s">
        <v>66</v>
      </c>
      <c r="B13" s="94"/>
      <c r="C13" s="94"/>
      <c r="D13" s="95"/>
      <c r="E13" s="92">
        <v>0</v>
      </c>
      <c r="F13" s="92">
        <v>0</v>
      </c>
      <c r="G13" s="92">
        <v>0</v>
      </c>
      <c r="H13" s="92">
        <v>0</v>
      </c>
      <c r="I13" s="92">
        <v>0</v>
      </c>
    </row>
    <row r="14" ht="30" customHeight="1" spans="1:9">
      <c r="A14" s="93" t="s">
        <v>67</v>
      </c>
      <c r="B14" s="94"/>
      <c r="C14" s="94"/>
      <c r="D14" s="95"/>
      <c r="E14" s="92">
        <v>728400</v>
      </c>
      <c r="F14" s="92">
        <v>343073.94</v>
      </c>
      <c r="G14" s="92">
        <v>657698.95</v>
      </c>
      <c r="H14" s="92">
        <v>320150</v>
      </c>
      <c r="I14" s="92">
        <v>72150</v>
      </c>
    </row>
    <row r="15" ht="30" customHeight="1" spans="1:9">
      <c r="A15" s="93" t="s">
        <v>68</v>
      </c>
      <c r="B15" s="94"/>
      <c r="C15" s="94"/>
      <c r="D15" s="95"/>
      <c r="E15" s="92">
        <v>557250</v>
      </c>
      <c r="F15" s="92">
        <v>1249883.67</v>
      </c>
      <c r="G15" s="92">
        <v>188800</v>
      </c>
      <c r="H15" s="92">
        <v>259000</v>
      </c>
      <c r="I15" s="92">
        <v>185000</v>
      </c>
    </row>
    <row r="16" ht="30" customHeight="1" spans="1:9">
      <c r="A16" s="96" t="s">
        <v>69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70</v>
      </c>
      <c r="B17" s="94"/>
      <c r="C17" s="94"/>
      <c r="D17" s="95"/>
      <c r="E17" s="92">
        <v>112931.4</v>
      </c>
      <c r="F17" s="92">
        <v>33150</v>
      </c>
      <c r="G17" s="92">
        <v>50000</v>
      </c>
      <c r="H17" s="92">
        <v>70000</v>
      </c>
      <c r="I17" s="92">
        <v>0</v>
      </c>
    </row>
    <row r="18" ht="30" customHeight="1" spans="1:9">
      <c r="A18" s="93" t="s">
        <v>71</v>
      </c>
      <c r="B18" s="94"/>
      <c r="C18" s="94"/>
      <c r="D18" s="95"/>
      <c r="E18" s="92">
        <v>0</v>
      </c>
      <c r="F18" s="92">
        <v>0</v>
      </c>
      <c r="G18" s="92">
        <v>0</v>
      </c>
      <c r="H18" s="92">
        <v>0</v>
      </c>
      <c r="I18" s="92">
        <v>0</v>
      </c>
    </row>
    <row r="19" ht="30" customHeight="1" spans="1:9">
      <c r="A19" s="96" t="s">
        <v>72</v>
      </c>
      <c r="B19" s="97"/>
      <c r="C19" s="97"/>
      <c r="D19" s="98"/>
      <c r="E19" s="92">
        <v>195000</v>
      </c>
      <c r="F19" s="92">
        <v>220136.97</v>
      </c>
      <c r="G19" s="92">
        <v>2029500</v>
      </c>
      <c r="H19" s="92">
        <v>82969.59</v>
      </c>
      <c r="I19" s="92">
        <v>15000</v>
      </c>
    </row>
    <row r="20" ht="30" customHeight="1" spans="1:9">
      <c r="A20" s="93" t="s">
        <v>73</v>
      </c>
      <c r="B20" s="94"/>
      <c r="C20" s="94"/>
      <c r="D20" s="95"/>
      <c r="E20" s="92">
        <v>6777626.71</v>
      </c>
      <c r="F20" s="92">
        <v>5807000.54</v>
      </c>
      <c r="G20" s="92">
        <v>6365700.6</v>
      </c>
      <c r="H20" s="92">
        <v>7683100.7</v>
      </c>
      <c r="I20" s="92">
        <v>7683100.7</v>
      </c>
    </row>
    <row r="21" ht="30" customHeight="1" spans="1:9">
      <c r="A21" s="99" t="s">
        <v>74</v>
      </c>
      <c r="B21" s="100"/>
      <c r="C21" s="100"/>
      <c r="D21" s="101"/>
      <c r="E21" s="92">
        <v>0</v>
      </c>
      <c r="F21" s="92">
        <v>0</v>
      </c>
      <c r="G21" s="92">
        <v>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7"/>
  <dimension ref="A1:Y51"/>
  <sheetViews>
    <sheetView workbookViewId="0">
      <selection activeCell="Z1" sqref="Z1"/>
    </sheetView>
  </sheetViews>
  <sheetFormatPr defaultColWidth="11" defaultRowHeight="12.75"/>
  <cols>
    <col min="1" max="23" width="5.28571428571429" customWidth="1"/>
  </cols>
  <sheetData>
    <row r="1" ht="13.15" customHeight="1" spans="1:25">
      <c r="A1" s="2" t="s">
        <v>36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7"/>
      <c r="X1" s="38" t="str">
        <f>Coordonnées!$U$1</f>
        <v>Code INS</v>
      </c>
      <c r="Y1" s="46">
        <f>Coordonnées!$V$1</f>
        <v>93056</v>
      </c>
    </row>
    <row r="2" spans="1:25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39"/>
      <c r="X2" s="40" t="str">
        <f>Coordonnées!$U$2</f>
        <v>Exercice:</v>
      </c>
      <c r="Y2" s="47">
        <f>Coordonnées!$V$2</f>
        <v>2026</v>
      </c>
    </row>
    <row r="3" spans="1:25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X3" s="41" t="str">
        <f>Coordonnées!$U$3</f>
        <v>Version:</v>
      </c>
      <c r="Y3" s="48">
        <f>Coordonnées!$V$3</f>
        <v>2</v>
      </c>
    </row>
    <row r="4" ht="13.15" customHeight="1" spans="1:22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ht="16.15" customHeight="1" spans="1:2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/>
      <c r="S5" s="13"/>
      <c r="T5" s="13"/>
      <c r="U5" s="13"/>
      <c r="V5" s="13"/>
    </row>
    <row r="6" ht="16.15" customHeight="1" spans="1:22">
      <c r="A6" s="15" t="s">
        <v>78</v>
      </c>
      <c r="B6" s="49"/>
      <c r="C6" s="49"/>
      <c r="D6" s="49"/>
      <c r="E6" s="49"/>
      <c r="F6" s="14"/>
      <c r="G6" s="13"/>
      <c r="H6" s="13"/>
      <c r="I6" s="13"/>
      <c r="J6" s="13"/>
      <c r="K6" s="13"/>
      <c r="L6" s="13"/>
      <c r="M6" s="14"/>
      <c r="N6" s="14"/>
      <c r="O6" s="14"/>
      <c r="P6" s="14"/>
      <c r="Q6" s="13"/>
      <c r="R6" s="13"/>
      <c r="S6" s="13"/>
      <c r="T6" s="13"/>
      <c r="U6" s="13"/>
      <c r="V6" s="13"/>
    </row>
    <row r="7" ht="16.9" customHeight="1" spans="1:22">
      <c r="A7" s="30"/>
      <c r="B7" s="50"/>
      <c r="C7" s="50"/>
      <c r="D7" s="50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68"/>
      <c r="S7" s="68"/>
      <c r="T7" s="68"/>
      <c r="U7" s="68"/>
      <c r="V7" s="68"/>
    </row>
    <row r="8" ht="16.9" customHeight="1" spans="1:24">
      <c r="A8" s="26"/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69"/>
    </row>
    <row r="9" ht="16.9" customHeight="1" spans="1:24">
      <c r="A9" s="26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70"/>
    </row>
    <row r="10" ht="16.9" customHeight="1" spans="1:24">
      <c r="A10" s="26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70"/>
    </row>
    <row r="11" ht="16.9" customHeight="1" spans="1:24">
      <c r="A11" s="26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70"/>
    </row>
    <row r="12" ht="16.9" customHeight="1" spans="1:24">
      <c r="A12" s="26"/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70"/>
    </row>
    <row r="13" ht="16.9" customHeight="1" spans="1:24">
      <c r="A13" s="26"/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70"/>
    </row>
    <row r="14" ht="16.9" customHeight="1" spans="1:24">
      <c r="A14" s="26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70"/>
    </row>
    <row r="15" ht="16.9" customHeight="1" spans="1:24">
      <c r="A15" s="25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71"/>
    </row>
    <row r="16" ht="16.9" customHeight="1" spans="1:24">
      <c r="A16" s="26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70"/>
    </row>
    <row r="17" ht="16.9" customHeight="1" spans="1:24">
      <c r="A17" s="26"/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70"/>
    </row>
    <row r="18" ht="16.9" customHeight="1" spans="1:24">
      <c r="A18" s="26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70"/>
    </row>
    <row r="19" s="1" customFormat="1" ht="16.9" customHeight="1" spans="1:24">
      <c r="A19" s="25"/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71"/>
    </row>
    <row r="20" s="1" customFormat="1" ht="16.9" customHeight="1" spans="1:24">
      <c r="A20" s="25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71"/>
    </row>
    <row r="21" ht="16.9" customHeight="1" spans="1:24">
      <c r="A21" s="26"/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70"/>
    </row>
    <row r="22" ht="16.9" customHeight="1" spans="1:24">
      <c r="A22" s="26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70"/>
    </row>
    <row r="23" ht="16.9" customHeight="1" spans="1:24">
      <c r="A23" s="26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70"/>
    </row>
    <row r="24" ht="16.9" customHeight="1" spans="1:24">
      <c r="A24" s="26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70"/>
    </row>
    <row r="25" ht="16.9" customHeight="1" spans="1:24">
      <c r="A25" s="26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70"/>
    </row>
    <row r="26" ht="16.9" customHeight="1" spans="1:24">
      <c r="A26" s="26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70"/>
    </row>
    <row r="27" ht="16.9" customHeight="1" spans="1:24">
      <c r="A27" s="27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72"/>
    </row>
    <row r="28" ht="16.9" customHeight="1" spans="1:24">
      <c r="A28" s="26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70"/>
    </row>
    <row r="29" ht="16.9" customHeight="1" spans="1:24">
      <c r="A29" s="26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70"/>
    </row>
    <row r="30" s="1" customFormat="1" ht="16.9" customHeight="1" spans="1:24">
      <c r="A30" s="25"/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71"/>
    </row>
    <row r="31" ht="16.9" customHeight="1" spans="1:24">
      <c r="A31" s="26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70"/>
    </row>
    <row r="32" ht="16.9" customHeight="1" spans="1:24">
      <c r="A32" s="27"/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72"/>
    </row>
    <row r="33" ht="16.9" customHeight="1" spans="1:24">
      <c r="A33" s="2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72"/>
    </row>
    <row r="34" s="1" customFormat="1" ht="16.9" customHeight="1" spans="1:24">
      <c r="A34" s="25"/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71"/>
    </row>
    <row r="35" ht="16.9" customHeight="1" spans="1:24">
      <c r="A35" s="26"/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70"/>
    </row>
    <row r="36" ht="16.9" customHeight="1" spans="1:24">
      <c r="A36" s="28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73"/>
    </row>
    <row r="37" s="1" customFormat="1" ht="16.9" customHeight="1" spans="1:24">
      <c r="A37" s="25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71"/>
    </row>
    <row r="38" ht="16.9" customHeight="1" spans="1:24">
      <c r="A38" s="26"/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70"/>
    </row>
    <row r="39" ht="16.9" customHeight="1" spans="1:24">
      <c r="A39" s="26"/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70"/>
    </row>
    <row r="40" ht="16.9" customHeight="1" spans="1:24">
      <c r="A40" s="26"/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70"/>
    </row>
    <row r="41" ht="16.9" customHeight="1" spans="1:24">
      <c r="A41" s="26"/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70"/>
    </row>
    <row r="42" ht="16.9" customHeight="1" spans="1:24">
      <c r="A42" s="26"/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70"/>
    </row>
    <row r="43" ht="16.9" customHeight="1" spans="1:24">
      <c r="A43" s="26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70"/>
    </row>
    <row r="44" ht="16.9" customHeight="1" spans="1:24">
      <c r="A44" s="27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72"/>
    </row>
    <row r="45" ht="16.9" customHeight="1" spans="1:24">
      <c r="A45" s="29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74"/>
    </row>
    <row r="46" ht="16.9" customHeight="1" spans="1:24">
      <c r="A46" s="26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70"/>
    </row>
    <row r="47" ht="16.9" customHeight="1" spans="1:24">
      <c r="A47" s="26"/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70"/>
    </row>
    <row r="48" ht="16.9" customHeight="1" spans="1:24">
      <c r="A48" s="30"/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75"/>
    </row>
    <row r="49" ht="16.9" customHeight="1" spans="1:24">
      <c r="A49" s="30"/>
      <c r="B49" s="64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75"/>
    </row>
    <row r="50" ht="16.9" customHeight="1" spans="1:24">
      <c r="A50" s="30"/>
      <c r="B50" s="66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76"/>
    </row>
    <row r="51" ht="16.9" customHeight="1" spans="1:2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</sheetData>
  <mergeCells count="2">
    <mergeCell ref="A1:F2"/>
    <mergeCell ref="G1:U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8"/>
  <dimension ref="A1:Y52"/>
  <sheetViews>
    <sheetView workbookViewId="0">
      <selection activeCell="Z1" sqref="Z1"/>
    </sheetView>
  </sheetViews>
  <sheetFormatPr defaultColWidth="11" defaultRowHeight="12.75"/>
  <cols>
    <col min="1" max="23" width="5.28571428571429" customWidth="1"/>
  </cols>
  <sheetData>
    <row r="1" ht="13.15" customHeight="1" spans="1:25">
      <c r="A1" s="2" t="str">
        <f>Coordonnées!A1</f>
        <v>Synthèse du Budget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7"/>
      <c r="W1" s="37"/>
      <c r="X1" s="38" t="str">
        <f>Coordonnées!$U$1</f>
        <v>Code INS</v>
      </c>
      <c r="Y1" s="46">
        <f>Coordonnées!$V$1</f>
        <v>93056</v>
      </c>
    </row>
    <row r="2" spans="1:25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39"/>
      <c r="W2" s="39"/>
      <c r="X2" s="40" t="str">
        <f>Coordonnées!$U$2</f>
        <v>Exercice:</v>
      </c>
      <c r="Y2" s="47">
        <f>Coordonnées!$V$2</f>
        <v>2026</v>
      </c>
    </row>
    <row r="3" spans="1:25">
      <c r="A3" s="8" t="str">
        <f>Coordonnées!A3</f>
        <v>Modèle officiel généré par l'application eComptes © SPW Intérieur et Action Sociale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P3" s="33"/>
      <c r="Q3" s="33"/>
      <c r="X3" s="41" t="str">
        <f>Coordonnées!$U$3</f>
        <v>Version:</v>
      </c>
      <c r="Y3" s="48">
        <f>Coordonnées!$V$3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15" customHeight="1" spans="1:19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/>
      <c r="S5" s="13"/>
    </row>
    <row r="6" ht="16.15" customHeight="1" spans="1:19">
      <c r="A6" s="15" t="s">
        <v>79</v>
      </c>
      <c r="B6" s="16"/>
      <c r="C6" s="16"/>
      <c r="D6" s="16"/>
      <c r="E6" s="16"/>
      <c r="F6" s="17"/>
      <c r="G6" s="18"/>
      <c r="H6" s="18"/>
      <c r="I6" s="34"/>
      <c r="J6" s="34"/>
      <c r="K6" s="34"/>
      <c r="L6" s="34"/>
      <c r="M6" s="35"/>
      <c r="N6" s="35"/>
      <c r="O6" s="35"/>
      <c r="P6" s="35"/>
      <c r="Q6" s="34"/>
      <c r="R6" s="34"/>
      <c r="S6" s="34"/>
    </row>
    <row r="7" ht="16.9" customHeight="1" spans="1:19">
      <c r="A7" s="19"/>
      <c r="B7" s="16"/>
      <c r="C7" s="16"/>
      <c r="D7" s="16"/>
      <c r="E7" s="16"/>
      <c r="F7" s="17"/>
      <c r="G7" s="17"/>
      <c r="H7" s="17"/>
      <c r="I7" s="35"/>
      <c r="J7" s="35"/>
      <c r="K7" s="35"/>
      <c r="L7" s="35"/>
      <c r="M7" s="35"/>
      <c r="N7" s="35"/>
      <c r="O7" s="35"/>
      <c r="P7" s="35"/>
      <c r="Q7" s="35"/>
      <c r="R7" s="34"/>
      <c r="S7" s="34"/>
    </row>
    <row r="8" ht="16.9" customHeight="1" spans="1:19">
      <c r="A8" s="20" t="s">
        <v>80</v>
      </c>
      <c r="B8" s="19"/>
      <c r="C8" s="21"/>
      <c r="D8" s="21"/>
      <c r="E8" s="21"/>
      <c r="F8" s="20" t="s">
        <v>81</v>
      </c>
      <c r="G8" s="21"/>
      <c r="H8" s="21"/>
      <c r="I8" s="36"/>
      <c r="J8" s="36"/>
      <c r="K8" s="36"/>
      <c r="L8" s="36"/>
      <c r="M8" s="36"/>
      <c r="N8" s="36"/>
      <c r="O8" s="36"/>
      <c r="P8" s="36"/>
      <c r="Q8" s="36"/>
      <c r="R8" s="36"/>
      <c r="S8" s="42"/>
    </row>
    <row r="9" ht="49.9" customHeight="1" spans="1:23">
      <c r="A9" s="22" t="s">
        <v>82</v>
      </c>
      <c r="B9" s="22"/>
      <c r="C9" s="22"/>
      <c r="D9" s="22"/>
      <c r="E9" s="22"/>
      <c r="F9" s="23" t="s">
        <v>83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ht="49.9" customHeight="1" spans="1:23">
      <c r="A10" s="22" t="s">
        <v>50</v>
      </c>
      <c r="B10" s="22"/>
      <c r="C10" s="22"/>
      <c r="D10" s="22"/>
      <c r="E10" s="22"/>
      <c r="F10" s="24" t="s">
        <v>84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ht="49.9" customHeight="1" spans="1:23">
      <c r="A11" s="22" t="s">
        <v>85</v>
      </c>
      <c r="B11" s="22"/>
      <c r="C11" s="22"/>
      <c r="D11" s="22"/>
      <c r="E11" s="22"/>
      <c r="F11" s="24" t="s">
        <v>86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ht="49.9" customHeight="1" spans="1:23">
      <c r="A12" s="22" t="s">
        <v>87</v>
      </c>
      <c r="B12" s="22"/>
      <c r="C12" s="22"/>
      <c r="D12" s="22"/>
      <c r="E12" s="22"/>
      <c r="F12" s="24" t="s">
        <v>88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ht="49.9" customHeight="1" spans="1:23">
      <c r="A13" s="22" t="s">
        <v>89</v>
      </c>
      <c r="B13" s="22"/>
      <c r="C13" s="22"/>
      <c r="D13" s="22"/>
      <c r="E13" s="22"/>
      <c r="F13" s="24" t="s">
        <v>90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ht="49.9" customHeight="1" spans="1:23">
      <c r="A14" s="22" t="s">
        <v>91</v>
      </c>
      <c r="B14" s="22"/>
      <c r="C14" s="22"/>
      <c r="D14" s="22"/>
      <c r="E14" s="22"/>
      <c r="F14" s="24" t="s">
        <v>92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ht="52.15" customHeight="1" spans="1:23">
      <c r="A15" s="22" t="s">
        <v>93</v>
      </c>
      <c r="B15" s="22"/>
      <c r="C15" s="22"/>
      <c r="D15" s="22"/>
      <c r="E15" s="22"/>
      <c r="F15" s="24" t="s">
        <v>94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ht="49.9" customHeight="1" spans="1:23">
      <c r="A16" s="24" t="s">
        <v>95</v>
      </c>
      <c r="B16" s="24"/>
      <c r="C16" s="24"/>
      <c r="D16" s="24"/>
      <c r="E16" s="24"/>
      <c r="F16" s="24" t="s">
        <v>96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ht="49.9" customHeight="1" spans="1:23">
      <c r="A17" s="22" t="s">
        <v>97</v>
      </c>
      <c r="B17" s="22"/>
      <c r="C17" s="22"/>
      <c r="D17" s="22"/>
      <c r="E17" s="22"/>
      <c r="F17" s="24" t="s">
        <v>98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ht="49.9" customHeight="1" spans="1:23">
      <c r="A18" s="22" t="s">
        <v>99</v>
      </c>
      <c r="B18" s="22"/>
      <c r="C18" s="22"/>
      <c r="D18" s="22"/>
      <c r="E18" s="22"/>
      <c r="F18" s="24" t="s">
        <v>100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="1" customFormat="1" ht="16.9" customHeight="1" spans="1: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43"/>
    </row>
    <row r="20" s="1" customFormat="1" ht="16.9" customHeight="1" spans="1:19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43"/>
    </row>
    <row r="21" ht="16.9" customHeight="1" spans="1:19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44"/>
    </row>
    <row r="22" ht="16.9" customHeight="1" spans="1:19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44"/>
    </row>
    <row r="23" ht="16.9" customHeight="1" spans="1:19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44"/>
    </row>
    <row r="24" ht="16.9" customHeight="1" spans="1:19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44"/>
    </row>
    <row r="25" ht="16.9" customHeight="1" spans="1:19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44"/>
    </row>
    <row r="26" ht="16.9" customHeight="1" spans="1:19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44"/>
    </row>
    <row r="27" ht="16.9" customHeight="1" spans="1:19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45"/>
    </row>
    <row r="28" ht="16.9" customHeight="1" spans="1:19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44"/>
    </row>
    <row r="29" ht="16.9" customHeight="1" spans="1:19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44"/>
    </row>
    <row r="30" s="1" customFormat="1" ht="16.9" customHeight="1" spans="1:19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43"/>
    </row>
    <row r="31" ht="16.9" customHeight="1" spans="1:19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44"/>
    </row>
    <row r="32" ht="16.9" customHeight="1" spans="1:19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45"/>
    </row>
    <row r="33" ht="16.9" customHeight="1" spans="1:19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45"/>
    </row>
    <row r="34" s="1" customFormat="1" ht="16.9" customHeight="1" spans="1:19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43"/>
    </row>
    <row r="35" ht="16.9" customHeight="1" spans="1:19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44"/>
    </row>
    <row r="36" ht="16.9" customHeight="1" spans="1:19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45"/>
    </row>
    <row r="37" s="1" customFormat="1" ht="16.9" customHeight="1" spans="1:19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43"/>
    </row>
    <row r="38" ht="16.9" customHeight="1" spans="1:19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44"/>
    </row>
    <row r="39" ht="16.9" customHeight="1" spans="1:19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44"/>
    </row>
    <row r="40" ht="16.9" customHeight="1" spans="1:19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44"/>
    </row>
    <row r="41" ht="16.9" customHeight="1" spans="1:19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44"/>
    </row>
    <row r="42" ht="16.9" customHeight="1" spans="1:19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44"/>
    </row>
    <row r="43" ht="16.9" customHeight="1" spans="1:19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44"/>
    </row>
    <row r="44" ht="16.9" customHeight="1" spans="1:19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45"/>
    </row>
    <row r="45" ht="16.9" customHeight="1" spans="1:19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44"/>
    </row>
    <row r="46" ht="16.9" customHeight="1" spans="1:19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44"/>
    </row>
    <row r="47" ht="16.9" customHeight="1" spans="1:19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ht="16.9" customHeight="1" spans="1:19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44"/>
    </row>
    <row r="49" ht="16.9" customHeight="1" spans="1:19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0"/>
    </row>
    <row r="50" ht="16.9" customHeight="1" spans="1:19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0"/>
    </row>
    <row r="51" ht="16.9" customHeight="1" spans="1:19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0"/>
    </row>
    <row r="52" ht="16.9" customHeight="1" spans="1:19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</sheetData>
  <mergeCells count="22">
    <mergeCell ref="A9:E9"/>
    <mergeCell ref="F9:W9"/>
    <mergeCell ref="A10:E10"/>
    <mergeCell ref="F10:W10"/>
    <mergeCell ref="A11:E11"/>
    <mergeCell ref="F11:W11"/>
    <mergeCell ref="A12:E12"/>
    <mergeCell ref="F12:W12"/>
    <mergeCell ref="A13:E13"/>
    <mergeCell ref="F13:W13"/>
    <mergeCell ref="A14:E14"/>
    <mergeCell ref="F14:W14"/>
    <mergeCell ref="A15:E15"/>
    <mergeCell ref="F15:W15"/>
    <mergeCell ref="A16:E16"/>
    <mergeCell ref="F16:W16"/>
    <mergeCell ref="A17:E17"/>
    <mergeCell ref="F17:W17"/>
    <mergeCell ref="A18:E18"/>
    <mergeCell ref="F18:W18"/>
    <mergeCell ref="G1:U2"/>
    <mergeCell ref="A1:F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4" master="" otherUserPermission="visible"/>
  <rangeList sheetStid="13" master="" otherUserPermission="visible"/>
  <rangeList sheetStid="23" master="" otherUserPermission="visible"/>
  <rangeList sheetStid="29" master="" otherUserPermission="visible">
    <arrUserId title="Plage1" rangeCreator="" othersAccessPermission="edit"/>
    <arrUserId title="Plage2" rangeCreator="" othersAccessPermission="edit"/>
    <arrUserId title="Plage5" rangeCreator="" othersAccessPermission="edit"/>
    <arrUserId title="Plage6" rangeCreator="" othersAccessPermission="edit"/>
  </rangeList>
  <rangeList sheetStid="30" master="" otherUserPermission="visible">
    <arrUserId title="Plage1" rangeCreator="" othersAccessPermission="edit"/>
    <arrUserId title="Plage2" rangeCreator="" othersAccessPermission="edit"/>
    <arrUserId title="Plage5" rangeCreator="" othersAccessPermission="edit"/>
    <arrUserId title="Plage6" rangeCreator="" othersAccessPermission="edit"/>
  </rangeList>
  <rangeList sheetStid="25" master="" otherUserPermission="visible"/>
  <rangeList sheetStid="31" master="" otherUserPermission="visible"/>
  <rangeList sheetStid="32" master="" otherUserPermission="visible"/>
  <rangeList sheetStid="33" master="" otherUserPermission="visible"/>
  <rangeList sheetStid="26" master="" otherUserPermission="visible"/>
  <rangeList sheetStid="2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Cabinet du Ministre des Affaires Intérieures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DujeuxC</cp:lastModifiedBy>
  <dcterms:created xsi:type="dcterms:W3CDTF">2006-02-10T09:03:00Z</dcterms:created>
  <cp:lastPrinted>2024-12-03T14:33:00Z</cp:lastPrinted>
  <dcterms:modified xsi:type="dcterms:W3CDTF">2026-01-22T20:18:39Z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ICV">
    <vt:lpwstr>2ACFA945CFE14EA597014C2AB21B9E44_12</vt:lpwstr>
  </property>
  <property fmtid="{D5CDD505-2E9C-101B-9397-08002B2CF9AE}" pid="10" name="KSOProductBuildVer">
    <vt:lpwstr>1036-12.2.0.23196</vt:lpwstr>
  </property>
</Properties>
</file>